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20520" windowHeight="8865"/>
  </bookViews>
  <sheets>
    <sheet name="Юн 7-8 кл" sheetId="1" r:id="rId1"/>
    <sheet name="Дев 7-8 кл" sheetId="2" r:id="rId2"/>
    <sheet name="Юн 9-11 кл" sheetId="3" r:id="rId3"/>
    <sheet name="Дев 9-11 кл" sheetId="6" r:id="rId4"/>
  </sheets>
  <calcPr calcId="145621"/>
</workbook>
</file>

<file path=xl/calcChain.xml><?xml version="1.0" encoding="utf-8"?>
<calcChain xmlns="http://schemas.openxmlformats.org/spreadsheetml/2006/main">
  <c r="E10" i="1" l="1"/>
  <c r="G10" i="1"/>
  <c r="K16" i="2" l="1"/>
  <c r="K17" i="2"/>
  <c r="E14" i="6" l="1"/>
  <c r="E12" i="6"/>
  <c r="E15" i="6"/>
  <c r="E8" i="6"/>
  <c r="E4" i="6"/>
  <c r="E3" i="6"/>
  <c r="E13" i="6"/>
  <c r="E6" i="6"/>
  <c r="E9" i="6"/>
  <c r="E18" i="3"/>
  <c r="E14" i="3"/>
  <c r="E19" i="3"/>
  <c r="E12" i="3"/>
  <c r="E11" i="3"/>
  <c r="E3" i="3"/>
  <c r="E6" i="3"/>
  <c r="E4" i="3"/>
  <c r="E5" i="3"/>
  <c r="E2" i="2"/>
  <c r="E9" i="2"/>
  <c r="E12" i="2"/>
  <c r="E13" i="2"/>
  <c r="E15" i="2"/>
  <c r="E5" i="2"/>
  <c r="E7" i="2"/>
  <c r="E10" i="2"/>
  <c r="E15" i="1"/>
  <c r="E11" i="1"/>
  <c r="E22" i="1"/>
  <c r="E5" i="1"/>
  <c r="E25" i="1"/>
  <c r="E24" i="1"/>
  <c r="E8" i="1"/>
  <c r="E19" i="1"/>
  <c r="E23" i="1"/>
  <c r="E64" i="6" l="1"/>
  <c r="E63" i="6"/>
  <c r="E62" i="6"/>
  <c r="E61" i="6"/>
  <c r="E60" i="6"/>
  <c r="E59" i="6"/>
  <c r="E58" i="6"/>
  <c r="E57" i="6"/>
  <c r="E56" i="6"/>
  <c r="E55" i="6"/>
  <c r="E54" i="6"/>
  <c r="J53" i="6"/>
  <c r="H53" i="6"/>
  <c r="I9" i="6" s="1"/>
  <c r="E53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9" i="6"/>
  <c r="G9" i="6"/>
  <c r="K6" i="6"/>
  <c r="I6" i="6"/>
  <c r="G6" i="6"/>
  <c r="K13" i="6"/>
  <c r="G13" i="6"/>
  <c r="K3" i="6"/>
  <c r="I3" i="6"/>
  <c r="G3" i="6"/>
  <c r="K4" i="6"/>
  <c r="G4" i="6"/>
  <c r="K8" i="6"/>
  <c r="I8" i="6"/>
  <c r="G8" i="6"/>
  <c r="K15" i="6"/>
  <c r="I15" i="6"/>
  <c r="G15" i="6"/>
  <c r="K12" i="6"/>
  <c r="I12" i="6"/>
  <c r="G12" i="6"/>
  <c r="K14" i="6"/>
  <c r="G14" i="6"/>
  <c r="K17" i="6"/>
  <c r="I17" i="6"/>
  <c r="G17" i="6"/>
  <c r="E17" i="6"/>
  <c r="K16" i="6"/>
  <c r="I16" i="6"/>
  <c r="G16" i="6"/>
  <c r="E16" i="6"/>
  <c r="K5" i="6"/>
  <c r="I5" i="6"/>
  <c r="G5" i="6"/>
  <c r="E5" i="6"/>
  <c r="K10" i="6"/>
  <c r="I10" i="6"/>
  <c r="G10" i="6"/>
  <c r="E10" i="6"/>
  <c r="K11" i="6"/>
  <c r="I11" i="6"/>
  <c r="G11" i="6"/>
  <c r="E11" i="6"/>
  <c r="K7" i="6"/>
  <c r="I7" i="6"/>
  <c r="G7" i="6"/>
  <c r="E7" i="6"/>
  <c r="K2" i="6"/>
  <c r="I2" i="6"/>
  <c r="G2" i="6"/>
  <c r="E2" i="6"/>
  <c r="I14" i="6" l="1"/>
  <c r="I4" i="6"/>
  <c r="I13" i="6"/>
  <c r="L34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31" i="6"/>
  <c r="L32" i="6"/>
  <c r="L26" i="6"/>
  <c r="L27" i="6"/>
  <c r="L28" i="6"/>
  <c r="L29" i="6"/>
  <c r="L35" i="6"/>
  <c r="L12" i="6"/>
  <c r="L18" i="6"/>
  <c r="L21" i="6"/>
  <c r="L22" i="6"/>
  <c r="L23" i="6"/>
  <c r="L24" i="6"/>
  <c r="L25" i="6"/>
  <c r="L6" i="6"/>
  <c r="L17" i="6"/>
  <c r="L3" i="6"/>
  <c r="L13" i="6"/>
  <c r="L11" i="6"/>
  <c r="L19" i="6"/>
  <c r="L20" i="6"/>
  <c r="L14" i="6"/>
  <c r="L2" i="6"/>
  <c r="L33" i="6"/>
  <c r="L7" i="6"/>
  <c r="L15" i="6"/>
  <c r="L8" i="6"/>
  <c r="L4" i="6"/>
  <c r="L9" i="6"/>
  <c r="L30" i="6"/>
  <c r="L10" i="6"/>
  <c r="L5" i="6"/>
  <c r="L16" i="6"/>
  <c r="M25" i="6" l="1"/>
  <c r="M46" i="6"/>
  <c r="M42" i="6"/>
  <c r="M33" i="6"/>
  <c r="M50" i="6"/>
  <c r="M37" i="6"/>
  <c r="M38" i="6"/>
  <c r="M29" i="6"/>
  <c r="M21" i="6"/>
  <c r="M48" i="6"/>
  <c r="M44" i="6"/>
  <c r="M30" i="6"/>
  <c r="M22" i="6"/>
  <c r="M40" i="6"/>
  <c r="M34" i="6"/>
  <c r="M26" i="6"/>
  <c r="M35" i="6"/>
  <c r="M31" i="6"/>
  <c r="M27" i="6"/>
  <c r="M23" i="6"/>
  <c r="M51" i="6"/>
  <c r="M49" i="6"/>
  <c r="M47" i="6"/>
  <c r="M45" i="6"/>
  <c r="M43" i="6"/>
  <c r="M41" i="6"/>
  <c r="M39" i="6"/>
  <c r="M36" i="6"/>
  <c r="M32" i="6"/>
  <c r="M28" i="6"/>
  <c r="M24" i="6"/>
  <c r="M20" i="6"/>
  <c r="I20" i="1" l="1"/>
  <c r="I9" i="1"/>
  <c r="I6" i="1"/>
  <c r="G20" i="1"/>
  <c r="G9" i="1"/>
  <c r="G6" i="1"/>
  <c r="G3" i="1"/>
  <c r="G2" i="1"/>
  <c r="G15" i="1"/>
  <c r="G11" i="1"/>
  <c r="G22" i="1"/>
  <c r="G5" i="1"/>
  <c r="G25" i="1"/>
  <c r="E20" i="1"/>
  <c r="E9" i="1"/>
  <c r="E6" i="1"/>
  <c r="E3" i="1"/>
  <c r="E2" i="1"/>
  <c r="I4" i="2" l="1"/>
  <c r="I3" i="2"/>
  <c r="I6" i="2"/>
  <c r="I2" i="2"/>
  <c r="I9" i="2"/>
  <c r="I12" i="2"/>
  <c r="I13" i="2"/>
  <c r="I15" i="2"/>
  <c r="I5" i="2"/>
  <c r="I7" i="2"/>
  <c r="I10" i="2"/>
  <c r="I8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11" i="2"/>
  <c r="I4" i="1"/>
  <c r="I16" i="1"/>
  <c r="I13" i="1"/>
  <c r="I26" i="1"/>
  <c r="I14" i="1"/>
  <c r="I3" i="1"/>
  <c r="I2" i="1"/>
  <c r="I15" i="1"/>
  <c r="I11" i="1"/>
  <c r="I22" i="1"/>
  <c r="I5" i="1"/>
  <c r="I25" i="1"/>
  <c r="I24" i="1"/>
  <c r="I8" i="1"/>
  <c r="I19" i="1"/>
  <c r="I23" i="1"/>
  <c r="I10" i="1"/>
  <c r="I18" i="1"/>
  <c r="I21" i="1"/>
  <c r="I17" i="1"/>
  <c r="I28" i="1"/>
  <c r="I27" i="1"/>
  <c r="I12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7" i="1"/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E10" i="3" l="1"/>
  <c r="E16" i="3"/>
  <c r="E17" i="3"/>
  <c r="E13" i="3"/>
  <c r="E9" i="3"/>
  <c r="E2" i="3"/>
  <c r="E7" i="3"/>
  <c r="E15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3" i="3"/>
  <c r="E54" i="3"/>
  <c r="E8" i="3"/>
  <c r="E4" i="2"/>
  <c r="E3" i="2"/>
  <c r="E6" i="2"/>
  <c r="E8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11" i="2"/>
  <c r="E4" i="1"/>
  <c r="E16" i="1"/>
  <c r="E13" i="1"/>
  <c r="E26" i="1"/>
  <c r="E14" i="1"/>
  <c r="E18" i="1"/>
  <c r="E21" i="1"/>
  <c r="E17" i="1"/>
  <c r="E28" i="1"/>
  <c r="E27" i="1"/>
  <c r="E12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  <c r="E55" i="3" l="1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48" i="2"/>
  <c r="E49" i="2"/>
  <c r="E50" i="2"/>
  <c r="E51" i="2"/>
  <c r="E53" i="2"/>
  <c r="E54" i="2"/>
  <c r="E55" i="2"/>
  <c r="E56" i="2"/>
  <c r="E57" i="2"/>
  <c r="E58" i="2"/>
  <c r="E45" i="1"/>
  <c r="E46" i="1"/>
  <c r="E47" i="1"/>
  <c r="E48" i="1"/>
  <c r="E49" i="1"/>
  <c r="E50" i="1"/>
  <c r="E51" i="1"/>
  <c r="E53" i="1"/>
  <c r="E54" i="1"/>
  <c r="E55" i="1"/>
  <c r="E56" i="1"/>
  <c r="E57" i="1"/>
  <c r="G4" i="1"/>
  <c r="G16" i="1"/>
  <c r="G13" i="1"/>
  <c r="G26" i="1"/>
  <c r="G14" i="1"/>
  <c r="G24" i="1"/>
  <c r="G8" i="1"/>
  <c r="G19" i="1"/>
  <c r="G23" i="1"/>
  <c r="G18" i="1"/>
  <c r="G21" i="1"/>
  <c r="G17" i="1"/>
  <c r="G28" i="1"/>
  <c r="G27" i="1"/>
  <c r="G12" i="1"/>
  <c r="G29" i="1"/>
  <c r="L29" i="1" s="1"/>
  <c r="G30" i="1"/>
  <c r="L30" i="1" s="1"/>
  <c r="G31" i="1"/>
  <c r="L31" i="1" s="1"/>
  <c r="G32" i="1"/>
  <c r="L32" i="1" s="1"/>
  <c r="G33" i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G42" i="1"/>
  <c r="L42" i="1" s="1"/>
  <c r="G43" i="1"/>
  <c r="L43" i="1" s="1"/>
  <c r="G44" i="1"/>
  <c r="L44" i="1" s="1"/>
  <c r="G45" i="1"/>
  <c r="G46" i="1"/>
  <c r="L46" i="1" s="1"/>
  <c r="G47" i="1"/>
  <c r="G48" i="1"/>
  <c r="L48" i="1" s="1"/>
  <c r="G49" i="1"/>
  <c r="G50" i="1"/>
  <c r="G51" i="1"/>
  <c r="G7" i="1"/>
  <c r="J53" i="1"/>
  <c r="K10" i="1" s="1"/>
  <c r="L10" i="1" s="1"/>
  <c r="K51" i="1"/>
  <c r="K50" i="1"/>
  <c r="K49" i="1"/>
  <c r="G11" i="2"/>
  <c r="G4" i="2"/>
  <c r="K14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8" i="2"/>
  <c r="K7" i="2"/>
  <c r="K15" i="2"/>
  <c r="K12" i="2"/>
  <c r="K2" i="2"/>
  <c r="K3" i="2"/>
  <c r="K11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8" i="2"/>
  <c r="G10" i="2"/>
  <c r="G7" i="2"/>
  <c r="G5" i="2"/>
  <c r="G15" i="2"/>
  <c r="G13" i="2"/>
  <c r="G12" i="2"/>
  <c r="G9" i="2"/>
  <c r="G2" i="2"/>
  <c r="G6" i="2"/>
  <c r="G3" i="2"/>
  <c r="J53" i="3"/>
  <c r="K8" i="3" s="1"/>
  <c r="H53" i="3"/>
  <c r="I8" i="3" s="1"/>
  <c r="K51" i="3"/>
  <c r="I51" i="3"/>
  <c r="G51" i="3"/>
  <c r="K50" i="3"/>
  <c r="I50" i="3"/>
  <c r="G50" i="3"/>
  <c r="K49" i="3"/>
  <c r="I49" i="3"/>
  <c r="G49" i="3"/>
  <c r="K48" i="3"/>
  <c r="I48" i="3"/>
  <c r="G48" i="3"/>
  <c r="L48" i="3" s="1"/>
  <c r="K47" i="3"/>
  <c r="I47" i="3"/>
  <c r="G47" i="3"/>
  <c r="K46" i="3"/>
  <c r="I46" i="3"/>
  <c r="G46" i="3"/>
  <c r="K45" i="3"/>
  <c r="I45" i="3"/>
  <c r="G45" i="3"/>
  <c r="K44" i="3"/>
  <c r="I44" i="3"/>
  <c r="G44" i="3"/>
  <c r="L44" i="3" s="1"/>
  <c r="K43" i="3"/>
  <c r="I43" i="3"/>
  <c r="G43" i="3"/>
  <c r="K42" i="3"/>
  <c r="I42" i="3"/>
  <c r="G42" i="3"/>
  <c r="L42" i="3" s="1"/>
  <c r="K41" i="3"/>
  <c r="I41" i="3"/>
  <c r="G41" i="3"/>
  <c r="K40" i="3"/>
  <c r="I40" i="3"/>
  <c r="G40" i="3"/>
  <c r="L40" i="3" s="1"/>
  <c r="K39" i="3"/>
  <c r="I39" i="3"/>
  <c r="G39" i="3"/>
  <c r="K38" i="3"/>
  <c r="I38" i="3"/>
  <c r="G38" i="3"/>
  <c r="K37" i="3"/>
  <c r="I37" i="3"/>
  <c r="G37" i="3"/>
  <c r="K36" i="3"/>
  <c r="I36" i="3"/>
  <c r="G36" i="3"/>
  <c r="L36" i="3" s="1"/>
  <c r="K35" i="3"/>
  <c r="I35" i="3"/>
  <c r="G35" i="3"/>
  <c r="K34" i="3"/>
  <c r="I34" i="3"/>
  <c r="G34" i="3"/>
  <c r="K33" i="3"/>
  <c r="I33" i="3"/>
  <c r="G33" i="3"/>
  <c r="K32" i="3"/>
  <c r="I32" i="3"/>
  <c r="G32" i="3"/>
  <c r="L32" i="3" s="1"/>
  <c r="K31" i="3"/>
  <c r="I31" i="3"/>
  <c r="G31" i="3"/>
  <c r="K30" i="3"/>
  <c r="I30" i="3"/>
  <c r="G30" i="3"/>
  <c r="K29" i="3"/>
  <c r="I29" i="3"/>
  <c r="G29" i="3"/>
  <c r="K28" i="3"/>
  <c r="I28" i="3"/>
  <c r="G28" i="3"/>
  <c r="L28" i="3" s="1"/>
  <c r="K27" i="3"/>
  <c r="I27" i="3"/>
  <c r="G27" i="3"/>
  <c r="K26" i="3"/>
  <c r="I26" i="3"/>
  <c r="G26" i="3"/>
  <c r="L26" i="3" s="1"/>
  <c r="K25" i="3"/>
  <c r="I25" i="3"/>
  <c r="G25" i="3"/>
  <c r="K24" i="3"/>
  <c r="I24" i="3"/>
  <c r="G24" i="3"/>
  <c r="L24" i="3" s="1"/>
  <c r="K23" i="3"/>
  <c r="I23" i="3"/>
  <c r="G23" i="3"/>
  <c r="K22" i="3"/>
  <c r="I22" i="3"/>
  <c r="G22" i="3"/>
  <c r="K21" i="3"/>
  <c r="I21" i="3"/>
  <c r="G21" i="3"/>
  <c r="K20" i="3"/>
  <c r="I20" i="3"/>
  <c r="G20" i="3"/>
  <c r="L20" i="3" s="1"/>
  <c r="K5" i="3"/>
  <c r="I5" i="3"/>
  <c r="G5" i="3"/>
  <c r="K4" i="3"/>
  <c r="G4" i="3"/>
  <c r="K6" i="3"/>
  <c r="G6" i="3"/>
  <c r="K3" i="3"/>
  <c r="G3" i="3"/>
  <c r="K11" i="3"/>
  <c r="I11" i="3"/>
  <c r="G11" i="3"/>
  <c r="K12" i="3"/>
  <c r="G12" i="3"/>
  <c r="K19" i="3"/>
  <c r="G19" i="3"/>
  <c r="K14" i="3"/>
  <c r="G14" i="3"/>
  <c r="K18" i="3"/>
  <c r="I18" i="3"/>
  <c r="G18" i="3"/>
  <c r="K15" i="3"/>
  <c r="G15" i="3"/>
  <c r="K7" i="3"/>
  <c r="G7" i="3"/>
  <c r="K2" i="3"/>
  <c r="G2" i="3"/>
  <c r="K9" i="3"/>
  <c r="I9" i="3"/>
  <c r="G9" i="3"/>
  <c r="K13" i="3"/>
  <c r="G13" i="3"/>
  <c r="K17" i="3"/>
  <c r="G17" i="3"/>
  <c r="G16" i="3"/>
  <c r="G10" i="3"/>
  <c r="G8" i="3"/>
  <c r="K16" i="3"/>
  <c r="K10" i="3"/>
  <c r="L33" i="1"/>
  <c r="L41" i="1"/>
  <c r="L49" i="1"/>
  <c r="L34" i="3"/>
  <c r="L50" i="3"/>
  <c r="L11" i="2"/>
  <c r="L3" i="2"/>
  <c r="L2" i="2"/>
  <c r="L12" i="2"/>
  <c r="L15" i="2"/>
  <c r="L7" i="2"/>
  <c r="L8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14" i="2" l="1"/>
  <c r="L51" i="2"/>
  <c r="L45" i="1"/>
  <c r="K4" i="2"/>
  <c r="L4" i="2" s="1"/>
  <c r="K6" i="2"/>
  <c r="L6" i="2" s="1"/>
  <c r="M41" i="2" s="1"/>
  <c r="K9" i="2"/>
  <c r="L9" i="2" s="1"/>
  <c r="K13" i="2"/>
  <c r="L13" i="2" s="1"/>
  <c r="K5" i="2"/>
  <c r="L5" i="2" s="1"/>
  <c r="K10" i="2"/>
  <c r="L10" i="2" s="1"/>
  <c r="K21" i="1"/>
  <c r="L21" i="1" s="1"/>
  <c r="K28" i="1"/>
  <c r="K12" i="1"/>
  <c r="L12" i="1" s="1"/>
  <c r="K17" i="1"/>
  <c r="K27" i="1"/>
  <c r="L27" i="1" s="1"/>
  <c r="L28" i="1"/>
  <c r="K18" i="1"/>
  <c r="L22" i="3"/>
  <c r="L30" i="3"/>
  <c r="L38" i="3"/>
  <c r="L46" i="3"/>
  <c r="I16" i="3"/>
  <c r="L16" i="3" s="1"/>
  <c r="I17" i="3"/>
  <c r="L17" i="3" s="1"/>
  <c r="I7" i="3"/>
  <c r="L7" i="3" s="1"/>
  <c r="I19" i="3"/>
  <c r="I6" i="3"/>
  <c r="L6" i="3" s="1"/>
  <c r="L19" i="3"/>
  <c r="L47" i="1"/>
  <c r="L51" i="1"/>
  <c r="L9" i="3"/>
  <c r="L18" i="3"/>
  <c r="I10" i="3"/>
  <c r="L10" i="3" s="1"/>
  <c r="I13" i="3"/>
  <c r="L13" i="3" s="1"/>
  <c r="I2" i="3"/>
  <c r="L2" i="3" s="1"/>
  <c r="I15" i="3"/>
  <c r="L15" i="3" s="1"/>
  <c r="I14" i="3"/>
  <c r="L14" i="3" s="1"/>
  <c r="I12" i="3"/>
  <c r="L12" i="3" s="1"/>
  <c r="I3" i="3"/>
  <c r="L3" i="3" s="1"/>
  <c r="I4" i="3"/>
  <c r="L4" i="3" s="1"/>
  <c r="L11" i="3"/>
  <c r="K15" i="1"/>
  <c r="L15" i="1" s="1"/>
  <c r="K22" i="1"/>
  <c r="L22" i="1" s="1"/>
  <c r="K11" i="1"/>
  <c r="K5" i="1"/>
  <c r="L5" i="1" s="1"/>
  <c r="K24" i="1"/>
  <c r="L24" i="1" s="1"/>
  <c r="K19" i="1"/>
  <c r="L19" i="1" s="1"/>
  <c r="K25" i="1"/>
  <c r="L25" i="1" s="1"/>
  <c r="K8" i="1"/>
  <c r="L8" i="1" s="1"/>
  <c r="K23" i="1"/>
  <c r="L5" i="3"/>
  <c r="L21" i="3"/>
  <c r="L23" i="3"/>
  <c r="L25" i="3"/>
  <c r="M24" i="2"/>
  <c r="K16" i="1"/>
  <c r="L16" i="1" s="1"/>
  <c r="K26" i="1"/>
  <c r="L26" i="1" s="1"/>
  <c r="K20" i="1"/>
  <c r="K6" i="1"/>
  <c r="L6" i="1" s="1"/>
  <c r="K2" i="1"/>
  <c r="L2" i="1" s="1"/>
  <c r="K4" i="1"/>
  <c r="L4" i="1" s="1"/>
  <c r="K13" i="1"/>
  <c r="L13" i="1" s="1"/>
  <c r="K14" i="1"/>
  <c r="L14" i="1" s="1"/>
  <c r="K9" i="1"/>
  <c r="L9" i="1" s="1"/>
  <c r="K3" i="1"/>
  <c r="L3" i="1" s="1"/>
  <c r="L20" i="1"/>
  <c r="M35" i="2"/>
  <c r="K7" i="1"/>
  <c r="L7" i="1" s="1"/>
  <c r="L27" i="3"/>
  <c r="L29" i="3"/>
  <c r="L31" i="3"/>
  <c r="L33" i="3"/>
  <c r="L35" i="3"/>
  <c r="L37" i="3"/>
  <c r="L39" i="3"/>
  <c r="L41" i="3"/>
  <c r="L43" i="3"/>
  <c r="L45" i="3"/>
  <c r="L47" i="3"/>
  <c r="M42" i="2"/>
  <c r="L49" i="3"/>
  <c r="L51" i="3"/>
  <c r="L8" i="3"/>
  <c r="L50" i="1"/>
  <c r="M49" i="2"/>
  <c r="M23" i="2"/>
  <c r="M37" i="2"/>
  <c r="M46" i="2"/>
  <c r="M44" i="2"/>
  <c r="M51" i="2"/>
  <c r="L11" i="1"/>
  <c r="L17" i="1"/>
  <c r="L18" i="1"/>
  <c r="L23" i="1"/>
  <c r="M48" i="2" l="1"/>
  <c r="M28" i="2"/>
  <c r="M30" i="2"/>
  <c r="M21" i="2"/>
  <c r="M45" i="2"/>
  <c r="M33" i="2"/>
  <c r="M25" i="2"/>
  <c r="M19" i="2"/>
  <c r="M34" i="2"/>
  <c r="M32" i="2"/>
  <c r="M20" i="2"/>
  <c r="M36" i="2"/>
  <c r="M22" i="2"/>
  <c r="M38" i="2"/>
  <c r="M50" i="2"/>
  <c r="M29" i="2"/>
  <c r="M39" i="2"/>
  <c r="M47" i="2"/>
  <c r="M31" i="2"/>
  <c r="M43" i="2"/>
  <c r="M27" i="2"/>
  <c r="M40" i="2"/>
  <c r="M26" i="2"/>
  <c r="M40" i="3"/>
  <c r="M48" i="3"/>
  <c r="M41" i="3"/>
  <c r="M42" i="3"/>
  <c r="M47" i="3"/>
  <c r="M45" i="3"/>
  <c r="M39" i="3"/>
  <c r="M46" i="3"/>
  <c r="M43" i="3"/>
  <c r="M38" i="3"/>
  <c r="M44" i="3"/>
  <c r="M50" i="3"/>
  <c r="M49" i="3"/>
  <c r="M51" i="3"/>
  <c r="M32" i="1"/>
  <c r="M40" i="1"/>
  <c r="M48" i="1"/>
  <c r="M50" i="1"/>
  <c r="M27" i="1"/>
  <c r="M44" i="1"/>
  <c r="M39" i="1"/>
  <c r="M47" i="1"/>
  <c r="M42" i="1"/>
  <c r="M30" i="1"/>
  <c r="M41" i="1"/>
  <c r="M37" i="1"/>
  <c r="M29" i="1"/>
  <c r="M49" i="1"/>
  <c r="M28" i="1"/>
  <c r="M36" i="1"/>
  <c r="M46" i="1"/>
  <c r="M35" i="1"/>
  <c r="M51" i="1"/>
  <c r="M33" i="1"/>
  <c r="M45" i="1"/>
  <c r="M34" i="1"/>
  <c r="M38" i="1"/>
  <c r="M31" i="1"/>
  <c r="M43" i="1"/>
  <c r="A44" i="1"/>
  <c r="A45" i="1" s="1"/>
  <c r="A46" i="1" s="1"/>
  <c r="A47" i="1" s="1"/>
  <c r="A48" i="1" s="1"/>
  <c r="A49" i="1" s="1"/>
  <c r="A50" i="1" s="1"/>
  <c r="A51" i="1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49" i="6"/>
  <c r="A50" i="6" s="1"/>
  <c r="A51" i="6" s="1"/>
</calcChain>
</file>

<file path=xl/sharedStrings.xml><?xml version="1.0" encoding="utf-8"?>
<sst xmlns="http://schemas.openxmlformats.org/spreadsheetml/2006/main" count="589" uniqueCount="130">
  <si>
    <t>№</t>
  </si>
  <si>
    <t>теория</t>
  </si>
  <si>
    <t>оценка</t>
  </si>
  <si>
    <t>Акробатика</t>
  </si>
  <si>
    <t>Челнок</t>
  </si>
  <si>
    <t>Волейбол</t>
  </si>
  <si>
    <t>Сумма баллов</t>
  </si>
  <si>
    <t>-</t>
  </si>
  <si>
    <t>Баскетбол</t>
  </si>
  <si>
    <t>время, сек</t>
  </si>
  <si>
    <t>балл - формула</t>
  </si>
  <si>
    <t xml:space="preserve">фамилия </t>
  </si>
  <si>
    <t xml:space="preserve">Место - не заполнять </t>
  </si>
  <si>
    <t>класс</t>
  </si>
  <si>
    <t xml:space="preserve">Фамилия </t>
  </si>
  <si>
    <t>формула</t>
  </si>
  <si>
    <t>Место - не заполнять</t>
  </si>
  <si>
    <t>Мазнева</t>
  </si>
  <si>
    <t>Вавилов</t>
  </si>
  <si>
    <t>Грачёв</t>
  </si>
  <si>
    <t>Терентьев</t>
  </si>
  <si>
    <t>Кютт</t>
  </si>
  <si>
    <t>7 А</t>
  </si>
  <si>
    <t>Обухов</t>
  </si>
  <si>
    <t>7 Б</t>
  </si>
  <si>
    <t>Ерусланов</t>
  </si>
  <si>
    <t>Сачков</t>
  </si>
  <si>
    <t>Горячёв</t>
  </si>
  <si>
    <t>8 А</t>
  </si>
  <si>
    <t>Кондратьев</t>
  </si>
  <si>
    <t>Левин</t>
  </si>
  <si>
    <t>Рассолов</t>
  </si>
  <si>
    <t>Стрижов</t>
  </si>
  <si>
    <t>Григорьев</t>
  </si>
  <si>
    <t>8 Б</t>
  </si>
  <si>
    <t>Чигинов</t>
  </si>
  <si>
    <t>Охапкин</t>
  </si>
  <si>
    <t>Андреев</t>
  </si>
  <si>
    <t>Муравьева</t>
  </si>
  <si>
    <t>Цветкова</t>
  </si>
  <si>
    <t>Золотцева</t>
  </si>
  <si>
    <t>Коновалова</t>
  </si>
  <si>
    <t>Мошкова</t>
  </si>
  <si>
    <t>Румянцева</t>
  </si>
  <si>
    <t>Акимова</t>
  </si>
  <si>
    <t>Мельникова</t>
  </si>
  <si>
    <t>Горшенев</t>
  </si>
  <si>
    <t>11 А</t>
  </si>
  <si>
    <t>Коробкин</t>
  </si>
  <si>
    <t>10 А</t>
  </si>
  <si>
    <t>Тарантин</t>
  </si>
  <si>
    <t>Мыткин</t>
  </si>
  <si>
    <t>Сорокин</t>
  </si>
  <si>
    <t>Мельников</t>
  </si>
  <si>
    <t>9 А</t>
  </si>
  <si>
    <t>Иванов</t>
  </si>
  <si>
    <t>Маевская</t>
  </si>
  <si>
    <t>Соколова</t>
  </si>
  <si>
    <t>Полищук</t>
  </si>
  <si>
    <t>Краморева</t>
  </si>
  <si>
    <t>Охапкина</t>
  </si>
  <si>
    <t>9 Б</t>
  </si>
  <si>
    <t>Зверева</t>
  </si>
  <si>
    <t>Водогодская</t>
  </si>
  <si>
    <t>Павлов</t>
  </si>
  <si>
    <t>7б</t>
  </si>
  <si>
    <t>Марченков</t>
  </si>
  <si>
    <t>7а</t>
  </si>
  <si>
    <t>Васин</t>
  </si>
  <si>
    <t>Поздняков</t>
  </si>
  <si>
    <t>Наумов</t>
  </si>
  <si>
    <t>Вихарев</t>
  </si>
  <si>
    <t>8а</t>
  </si>
  <si>
    <t>Закорюкин</t>
  </si>
  <si>
    <t>8б</t>
  </si>
  <si>
    <t>Дубиничева</t>
  </si>
  <si>
    <t xml:space="preserve">Шахова </t>
  </si>
  <si>
    <t>Шумилова</t>
  </si>
  <si>
    <t>Шаталова</t>
  </si>
  <si>
    <t xml:space="preserve">Кабанова </t>
  </si>
  <si>
    <t>Вовылка</t>
  </si>
  <si>
    <t>9б</t>
  </si>
  <si>
    <t xml:space="preserve">Мазанков </t>
  </si>
  <si>
    <t>9а</t>
  </si>
  <si>
    <t>Майоров</t>
  </si>
  <si>
    <t>Чурилова</t>
  </si>
  <si>
    <t>Шишмарёва</t>
  </si>
  <si>
    <t>Леонтьева</t>
  </si>
  <si>
    <t>Евстафьева</t>
  </si>
  <si>
    <t xml:space="preserve">Соколова </t>
  </si>
  <si>
    <t>Прокофьева</t>
  </si>
  <si>
    <t>Елисеев</t>
  </si>
  <si>
    <t>Паутов</t>
  </si>
  <si>
    <t>Чистяков</t>
  </si>
  <si>
    <t>Галкина</t>
  </si>
  <si>
    <t>Черемушкина</t>
  </si>
  <si>
    <t>Анатийчук</t>
  </si>
  <si>
    <t>Кудрявцев</t>
  </si>
  <si>
    <t>Белов</t>
  </si>
  <si>
    <t>Карпов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</si>
  <si>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</si>
  <si>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</si>
  <si>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</si>
  <si>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</si>
  <si>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</si>
  <si>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</si>
  <si>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</si>
  <si>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</si>
  <si>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</si>
  <si>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</si>
  <si>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</si>
  <si>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</si>
  <si>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</si>
  <si>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</si>
  <si>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</si>
  <si>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</si>
  <si>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</si>
  <si>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</si>
  <si>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</si>
  <si>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</si>
  <si>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</si>
  <si>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</si>
  <si>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</si>
  <si>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</si>
  <si>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</si>
  <si>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</si>
  <si>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</si>
  <si>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победитель</t>
  </si>
  <si>
    <t>призер</t>
  </si>
  <si>
    <t>Сальникова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</si>
</sst>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2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hidden="1"/>
    </xf>
    <xf numFmtId="0" fontId="0" fillId="4" borderId="2" xfId="0" applyFill="1" applyBorder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hidden="1"/>
    </xf>
    <xf numFmtId="0" fontId="0" fillId="5" borderId="1" xfId="0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hidden="1"/>
    </xf>
    <xf numFmtId="0" fontId="2" fillId="5" borderId="2" xfId="0" applyFont="1" applyFill="1" applyBorder="1" applyAlignment="1" applyProtection="1">
      <alignment wrapText="1"/>
      <protection hidden="1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2" xfId="0" applyFont="1" applyFill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145" zoomScaleNormal="145" workbookViewId="0">
      <selection activeCell="A2" sqref="A2:XFD12"/>
    </sheetView>
  </sheetViews>
  <sheetFormatPr defaultRowHeight="15" x14ac:dyDescent="0.25"/>
  <cols>
    <col min="1" max="1" width="4.28515625" style="10" customWidth="1"/>
    <col min="2" max="2" width="12.28515625" style="25" customWidth="1"/>
    <col min="3" max="3" width="4.42578125" style="25" customWidth="1"/>
    <col min="4" max="4" width="5.7109375" style="25" customWidth="1"/>
    <col min="5" max="5" width="7.28515625" style="38" customWidth="1"/>
    <col min="6" max="6" width="5.7109375" style="15" customWidth="1"/>
    <col min="7" max="7" width="9.140625" style="38"/>
    <col min="8" max="8" width="9.140625" style="15"/>
    <col min="9" max="9" width="7.7109375" style="38" customWidth="1"/>
    <col min="10" max="10" width="7.5703125" style="15" customWidth="1"/>
    <col min="11" max="11" width="8.140625" style="38" customWidth="1"/>
    <col min="12" max="12" width="7.7109375" style="30" customWidth="1"/>
    <col min="13" max="13" width="11.42578125" style="25" customWidth="1"/>
    <col min="14" max="16384" width="9.140625" style="1"/>
  </cols>
  <sheetData>
    <row r="1" spans="1:13" s="2" customFormat="1" ht="65.25" customHeight="1" x14ac:dyDescent="0.25">
      <c r="A1" s="9" t="s">
        <v>0</v>
      </c>
      <c r="B1" s="18" t="s">
        <v>11</v>
      </c>
      <c r="C1" s="31" t="s">
        <v>13</v>
      </c>
      <c r="D1" s="6" t="s">
        <v>1</v>
      </c>
      <c r="E1" s="34" t="s">
        <v>15</v>
      </c>
      <c r="F1" s="14" t="s">
        <v>3</v>
      </c>
      <c r="G1" s="34" t="s">
        <v>15</v>
      </c>
      <c r="H1" s="14" t="s">
        <v>5</v>
      </c>
      <c r="I1" s="34" t="s">
        <v>15</v>
      </c>
      <c r="J1" s="12" t="s">
        <v>4</v>
      </c>
      <c r="K1" s="39" t="s">
        <v>15</v>
      </c>
      <c r="L1" s="27" t="s">
        <v>6</v>
      </c>
      <c r="M1" s="18" t="s">
        <v>12</v>
      </c>
    </row>
    <row r="2" spans="1:13" s="3" customFormat="1" ht="18" customHeight="1" x14ac:dyDescent="0.25">
      <c r="A2" s="41" t="s">
        <v>100</v>
      </c>
      <c r="B2" s="14" t="s">
        <v>36</v>
      </c>
      <c r="C2" s="14" t="s">
        <v>34</v>
      </c>
      <c r="D2" s="14">
        <v>30</v>
      </c>
      <c r="E2" s="42">
        <f t="shared" ref="E2:E44" si="0">IF(D2="-",0,IF(D2&gt;-25,25*D2/37))</f>
        <v>20.27027027027027</v>
      </c>
      <c r="F2" s="14">
        <v>9.5</v>
      </c>
      <c r="G2" s="42">
        <f t="shared" ref="G2:G33" si="1">IF(F2="-",0,IF(F2&gt;-25,25*F2/10))</f>
        <v>23.75</v>
      </c>
      <c r="H2" s="14">
        <v>18</v>
      </c>
      <c r="I2" s="42">
        <f t="shared" ref="I2:I33" si="2">IF(H2="-",0,IF(H2&gt;-10,25*H2/18))</f>
        <v>25</v>
      </c>
      <c r="J2" s="14">
        <v>29.4</v>
      </c>
      <c r="K2" s="42">
        <f t="shared" ref="K2:K33" si="3">IF(J2="-",0,IF(J2&gt;0,25*J$53/J2))</f>
        <v>21.513605442176871</v>
      </c>
      <c r="L2" s="20">
        <f t="shared" ref="L2:L33" si="4">E2+G2+I2+K2</f>
        <v>90.533875712447141</v>
      </c>
      <c r="M2" s="20" t="s">
        <v>127</v>
      </c>
    </row>
    <row r="3" spans="1:13" s="3" customFormat="1" ht="18" customHeight="1" x14ac:dyDescent="0.25">
      <c r="A3" s="41" t="s">
        <v>101</v>
      </c>
      <c r="B3" s="14" t="s">
        <v>33</v>
      </c>
      <c r="C3" s="14" t="s">
        <v>34</v>
      </c>
      <c r="D3" s="14">
        <v>18</v>
      </c>
      <c r="E3" s="42">
        <f t="shared" si="0"/>
        <v>12.162162162162161</v>
      </c>
      <c r="F3" s="14">
        <v>9.1</v>
      </c>
      <c r="G3" s="42">
        <f t="shared" si="1"/>
        <v>22.75</v>
      </c>
      <c r="H3" s="14">
        <v>18</v>
      </c>
      <c r="I3" s="42">
        <f t="shared" si="2"/>
        <v>25</v>
      </c>
      <c r="J3" s="14">
        <v>29.02</v>
      </c>
      <c r="K3" s="42">
        <f t="shared" si="3"/>
        <v>21.795313576843558</v>
      </c>
      <c r="L3" s="20">
        <f t="shared" si="4"/>
        <v>81.707475739005716</v>
      </c>
      <c r="M3" s="20" t="s">
        <v>128</v>
      </c>
    </row>
    <row r="4" spans="1:13" s="3" customFormat="1" ht="18" customHeight="1" x14ac:dyDescent="0.25">
      <c r="A4" s="41" t="s">
        <v>102</v>
      </c>
      <c r="B4" s="14" t="s">
        <v>37</v>
      </c>
      <c r="C4" s="14" t="s">
        <v>34</v>
      </c>
      <c r="D4" s="14">
        <v>19</v>
      </c>
      <c r="E4" s="42">
        <f t="shared" si="0"/>
        <v>12.837837837837839</v>
      </c>
      <c r="F4" s="14">
        <v>9.8000000000000007</v>
      </c>
      <c r="G4" s="42">
        <f t="shared" si="1"/>
        <v>24.500000000000004</v>
      </c>
      <c r="H4" s="14">
        <v>15</v>
      </c>
      <c r="I4" s="42">
        <f t="shared" si="2"/>
        <v>20.833333333333332</v>
      </c>
      <c r="J4" s="14">
        <v>28.57</v>
      </c>
      <c r="K4" s="42">
        <f t="shared" si="3"/>
        <v>22.138606930346516</v>
      </c>
      <c r="L4" s="20">
        <f t="shared" si="4"/>
        <v>80.309778101517679</v>
      </c>
      <c r="M4" s="20" t="s">
        <v>128</v>
      </c>
    </row>
    <row r="5" spans="1:13" s="3" customFormat="1" ht="18" customHeight="1" x14ac:dyDescent="0.25">
      <c r="A5" s="41" t="s">
        <v>103</v>
      </c>
      <c r="B5" s="14" t="s">
        <v>20</v>
      </c>
      <c r="C5" s="14">
        <v>8</v>
      </c>
      <c r="D5" s="14">
        <v>18</v>
      </c>
      <c r="E5" s="42">
        <f t="shared" si="0"/>
        <v>12.162162162162161</v>
      </c>
      <c r="F5" s="14">
        <v>8.5</v>
      </c>
      <c r="G5" s="42">
        <f t="shared" si="1"/>
        <v>21.25</v>
      </c>
      <c r="H5" s="14">
        <v>15</v>
      </c>
      <c r="I5" s="42">
        <f t="shared" si="2"/>
        <v>20.833333333333332</v>
      </c>
      <c r="J5" s="14">
        <v>25.3</v>
      </c>
      <c r="K5" s="42">
        <f t="shared" si="3"/>
        <v>25</v>
      </c>
      <c r="L5" s="20">
        <f t="shared" si="4"/>
        <v>79.24549549549549</v>
      </c>
      <c r="M5" s="20" t="s">
        <v>128</v>
      </c>
    </row>
    <row r="6" spans="1:13" s="3" customFormat="1" ht="18" customHeight="1" x14ac:dyDescent="0.25">
      <c r="A6" s="41" t="s">
        <v>104</v>
      </c>
      <c r="B6" s="14" t="s">
        <v>29</v>
      </c>
      <c r="C6" s="14" t="s">
        <v>28</v>
      </c>
      <c r="D6" s="14">
        <v>18</v>
      </c>
      <c r="E6" s="42">
        <f t="shared" si="0"/>
        <v>12.162162162162161</v>
      </c>
      <c r="F6" s="14">
        <v>9.5</v>
      </c>
      <c r="G6" s="42">
        <f t="shared" si="1"/>
        <v>23.75</v>
      </c>
      <c r="H6" s="14">
        <v>15</v>
      </c>
      <c r="I6" s="42">
        <f t="shared" si="2"/>
        <v>20.833333333333332</v>
      </c>
      <c r="J6" s="14">
        <v>28.87</v>
      </c>
      <c r="K6" s="42">
        <f t="shared" si="3"/>
        <v>21.908555594042259</v>
      </c>
      <c r="L6" s="20">
        <f t="shared" si="4"/>
        <v>78.654051089537745</v>
      </c>
      <c r="M6" s="20" t="s">
        <v>128</v>
      </c>
    </row>
    <row r="7" spans="1:13" s="3" customFormat="1" ht="18" customHeight="1" x14ac:dyDescent="0.25">
      <c r="A7" s="41" t="s">
        <v>105</v>
      </c>
      <c r="B7" s="14" t="s">
        <v>32</v>
      </c>
      <c r="C7" s="14" t="s">
        <v>28</v>
      </c>
      <c r="D7" s="14">
        <v>17</v>
      </c>
      <c r="E7" s="42">
        <f t="shared" si="0"/>
        <v>11.486486486486486</v>
      </c>
      <c r="F7" s="14">
        <v>8.1999999999999993</v>
      </c>
      <c r="G7" s="42">
        <f t="shared" si="1"/>
        <v>20.499999999999996</v>
      </c>
      <c r="H7" s="14">
        <v>18</v>
      </c>
      <c r="I7" s="42">
        <f t="shared" si="2"/>
        <v>25</v>
      </c>
      <c r="J7" s="14">
        <v>30.91</v>
      </c>
      <c r="K7" s="42">
        <f t="shared" si="3"/>
        <v>20.462633451957295</v>
      </c>
      <c r="L7" s="20">
        <f t="shared" si="4"/>
        <v>77.449119938443772</v>
      </c>
      <c r="M7" s="20" t="s">
        <v>128</v>
      </c>
    </row>
    <row r="8" spans="1:13" s="3" customFormat="1" ht="18" customHeight="1" x14ac:dyDescent="0.25">
      <c r="A8" s="41" t="s">
        <v>106</v>
      </c>
      <c r="B8" s="14" t="s">
        <v>35</v>
      </c>
      <c r="C8" s="14" t="s">
        <v>34</v>
      </c>
      <c r="D8" s="14">
        <v>15</v>
      </c>
      <c r="E8" s="42">
        <f t="shared" si="0"/>
        <v>10.135135135135135</v>
      </c>
      <c r="F8" s="14">
        <v>9.5</v>
      </c>
      <c r="G8" s="42">
        <f t="shared" si="1"/>
        <v>23.75</v>
      </c>
      <c r="H8" s="14">
        <v>15</v>
      </c>
      <c r="I8" s="42">
        <f t="shared" si="2"/>
        <v>20.833333333333332</v>
      </c>
      <c r="J8" s="14">
        <v>29.35</v>
      </c>
      <c r="K8" s="42">
        <f t="shared" si="3"/>
        <v>21.550255536626917</v>
      </c>
      <c r="L8" s="20">
        <f t="shared" si="4"/>
        <v>76.268724005095393</v>
      </c>
      <c r="M8" s="20" t="s">
        <v>128</v>
      </c>
    </row>
    <row r="9" spans="1:13" s="3" customFormat="1" ht="18" customHeight="1" x14ac:dyDescent="0.25">
      <c r="A9" s="41" t="s">
        <v>107</v>
      </c>
      <c r="B9" s="14" t="s">
        <v>68</v>
      </c>
      <c r="C9" s="14" t="s">
        <v>65</v>
      </c>
      <c r="D9" s="14">
        <v>21</v>
      </c>
      <c r="E9" s="42">
        <f t="shared" si="0"/>
        <v>14.189189189189189</v>
      </c>
      <c r="F9" s="14">
        <v>8</v>
      </c>
      <c r="G9" s="42">
        <f t="shared" si="1"/>
        <v>20</v>
      </c>
      <c r="H9" s="14">
        <v>15</v>
      </c>
      <c r="I9" s="42">
        <f t="shared" si="2"/>
        <v>20.833333333333332</v>
      </c>
      <c r="J9" s="32">
        <v>31.6</v>
      </c>
      <c r="K9" s="42">
        <f t="shared" si="3"/>
        <v>20.015822784810126</v>
      </c>
      <c r="L9" s="20">
        <f t="shared" si="4"/>
        <v>75.038345307332648</v>
      </c>
      <c r="M9" s="20"/>
    </row>
    <row r="10" spans="1:13" s="41" customFormat="1" ht="18" customHeight="1" x14ac:dyDescent="0.25">
      <c r="A10" s="41" t="s">
        <v>108</v>
      </c>
      <c r="B10" s="41" t="s">
        <v>71</v>
      </c>
      <c r="C10" s="41" t="s">
        <v>72</v>
      </c>
      <c r="D10" s="41">
        <v>22</v>
      </c>
      <c r="E10" s="42">
        <f t="shared" si="0"/>
        <v>14.864864864864865</v>
      </c>
      <c r="F10" s="41">
        <v>6.8</v>
      </c>
      <c r="G10" s="42">
        <f t="shared" si="1"/>
        <v>17</v>
      </c>
      <c r="H10" s="41">
        <v>18</v>
      </c>
      <c r="I10" s="41">
        <f t="shared" si="2"/>
        <v>25</v>
      </c>
      <c r="J10" s="41">
        <v>35.299999999999997</v>
      </c>
      <c r="K10" s="42">
        <f t="shared" si="3"/>
        <v>17.917847025495753</v>
      </c>
      <c r="L10" s="20">
        <f t="shared" si="4"/>
        <v>74.782711890360616</v>
      </c>
    </row>
    <row r="11" spans="1:13" s="3" customFormat="1" ht="18" customHeight="1" x14ac:dyDescent="0.25">
      <c r="A11" s="41" t="s">
        <v>109</v>
      </c>
      <c r="B11" s="14" t="s">
        <v>30</v>
      </c>
      <c r="C11" s="14" t="s">
        <v>28</v>
      </c>
      <c r="D11" s="14">
        <v>9</v>
      </c>
      <c r="E11" s="42">
        <f t="shared" si="0"/>
        <v>6.0810810810810807</v>
      </c>
      <c r="F11" s="14">
        <v>8.9</v>
      </c>
      <c r="G11" s="42">
        <f t="shared" si="1"/>
        <v>22.25</v>
      </c>
      <c r="H11" s="14">
        <v>18</v>
      </c>
      <c r="I11" s="42">
        <f t="shared" si="2"/>
        <v>25</v>
      </c>
      <c r="J11" s="14">
        <v>30.91</v>
      </c>
      <c r="K11" s="42">
        <f t="shared" si="3"/>
        <v>20.462633451957295</v>
      </c>
      <c r="L11" s="20">
        <f t="shared" si="4"/>
        <v>73.793714533038383</v>
      </c>
      <c r="M11" s="20"/>
    </row>
    <row r="12" spans="1:13" s="3" customFormat="1" ht="18" customHeight="1" x14ac:dyDescent="0.25">
      <c r="A12" s="41" t="s">
        <v>110</v>
      </c>
      <c r="B12" s="14" t="s">
        <v>93</v>
      </c>
      <c r="C12" s="14">
        <v>8</v>
      </c>
      <c r="D12" s="14">
        <v>14</v>
      </c>
      <c r="E12" s="42">
        <f t="shared" si="0"/>
        <v>9.4594594594594597</v>
      </c>
      <c r="F12" s="14">
        <v>7.5</v>
      </c>
      <c r="G12" s="42">
        <f t="shared" si="1"/>
        <v>18.75</v>
      </c>
      <c r="H12" s="14">
        <v>18</v>
      </c>
      <c r="I12" s="42">
        <f t="shared" si="2"/>
        <v>25</v>
      </c>
      <c r="J12" s="14">
        <v>31.26</v>
      </c>
      <c r="K12" s="42">
        <f t="shared" si="3"/>
        <v>20.233525271912988</v>
      </c>
      <c r="L12" s="20">
        <f t="shared" si="4"/>
        <v>73.442984731372448</v>
      </c>
      <c r="M12" s="20"/>
    </row>
    <row r="13" spans="1:13" s="3" customFormat="1" ht="18" customHeight="1" x14ac:dyDescent="0.25">
      <c r="A13" s="41" t="s">
        <v>111</v>
      </c>
      <c r="B13" s="14" t="s">
        <v>70</v>
      </c>
      <c r="C13" s="14" t="s">
        <v>67</v>
      </c>
      <c r="D13" s="14">
        <v>25</v>
      </c>
      <c r="E13" s="42">
        <f t="shared" si="0"/>
        <v>16.891891891891891</v>
      </c>
      <c r="F13" s="14">
        <v>7.2</v>
      </c>
      <c r="G13" s="42">
        <f t="shared" si="1"/>
        <v>18</v>
      </c>
      <c r="H13" s="14">
        <v>12</v>
      </c>
      <c r="I13" s="42">
        <f t="shared" si="2"/>
        <v>16.666666666666668</v>
      </c>
      <c r="J13" s="14">
        <v>30.7</v>
      </c>
      <c r="K13" s="42">
        <f t="shared" si="3"/>
        <v>20.602605863192181</v>
      </c>
      <c r="L13" s="20">
        <f t="shared" si="4"/>
        <v>72.16116442175074</v>
      </c>
      <c r="M13" s="20"/>
    </row>
    <row r="14" spans="1:13" s="3" customFormat="1" ht="18" customHeight="1" x14ac:dyDescent="0.25">
      <c r="A14" s="41" t="s">
        <v>112</v>
      </c>
      <c r="B14" s="14" t="s">
        <v>69</v>
      </c>
      <c r="C14" s="14" t="s">
        <v>67</v>
      </c>
      <c r="D14" s="14">
        <v>21</v>
      </c>
      <c r="E14" s="42">
        <f t="shared" si="0"/>
        <v>14.189189189189189</v>
      </c>
      <c r="F14" s="14">
        <v>6.8</v>
      </c>
      <c r="G14" s="42">
        <f t="shared" si="1"/>
        <v>17</v>
      </c>
      <c r="H14" s="14">
        <v>15</v>
      </c>
      <c r="I14" s="42">
        <f t="shared" si="2"/>
        <v>20.833333333333332</v>
      </c>
      <c r="J14" s="14">
        <v>36.6</v>
      </c>
      <c r="K14" s="42">
        <f t="shared" si="3"/>
        <v>17.28142076502732</v>
      </c>
      <c r="L14" s="20">
        <f t="shared" si="4"/>
        <v>69.303943287549842</v>
      </c>
      <c r="M14" s="20"/>
    </row>
    <row r="15" spans="1:13" s="3" customFormat="1" ht="18" customHeight="1" x14ac:dyDescent="0.25">
      <c r="A15" s="41" t="s">
        <v>113</v>
      </c>
      <c r="B15" s="3" t="s">
        <v>23</v>
      </c>
      <c r="C15" s="14" t="s">
        <v>24</v>
      </c>
      <c r="D15" s="14">
        <v>7</v>
      </c>
      <c r="E15" s="42">
        <f t="shared" si="0"/>
        <v>4.7297297297297298</v>
      </c>
      <c r="F15" s="14">
        <v>9.1999999999999993</v>
      </c>
      <c r="G15" s="42">
        <f t="shared" si="1"/>
        <v>22.999999999999996</v>
      </c>
      <c r="H15" s="14">
        <v>15</v>
      </c>
      <c r="I15" s="42">
        <f t="shared" si="2"/>
        <v>20.833333333333332</v>
      </c>
      <c r="J15" s="14">
        <v>36.68</v>
      </c>
      <c r="K15" s="42">
        <f t="shared" si="3"/>
        <v>17.243729552889857</v>
      </c>
      <c r="L15" s="20">
        <f t="shared" si="4"/>
        <v>65.806792615952915</v>
      </c>
      <c r="M15" s="20"/>
    </row>
    <row r="16" spans="1:13" s="3" customFormat="1" ht="18" customHeight="1" x14ac:dyDescent="0.25">
      <c r="A16" s="41" t="s">
        <v>114</v>
      </c>
      <c r="B16" s="3" t="s">
        <v>26</v>
      </c>
      <c r="C16" s="14" t="s">
        <v>22</v>
      </c>
      <c r="D16" s="14">
        <v>10</v>
      </c>
      <c r="E16" s="42">
        <f t="shared" si="0"/>
        <v>6.756756756756757</v>
      </c>
      <c r="F16" s="14">
        <v>6.5</v>
      </c>
      <c r="G16" s="42">
        <f t="shared" si="1"/>
        <v>16.25</v>
      </c>
      <c r="H16" s="14">
        <v>15</v>
      </c>
      <c r="I16" s="42">
        <f t="shared" si="2"/>
        <v>20.833333333333332</v>
      </c>
      <c r="J16" s="14">
        <v>32.450000000000003</v>
      </c>
      <c r="K16" s="42">
        <f t="shared" si="3"/>
        <v>19.491525423728813</v>
      </c>
      <c r="L16" s="20">
        <f t="shared" si="4"/>
        <v>63.331615513818903</v>
      </c>
      <c r="M16" s="20"/>
    </row>
    <row r="17" spans="1:13" s="3" customFormat="1" ht="18" customHeight="1" x14ac:dyDescent="0.25">
      <c r="A17" s="41" t="s">
        <v>115</v>
      </c>
      <c r="B17" s="14" t="s">
        <v>84</v>
      </c>
      <c r="C17" s="14">
        <v>7</v>
      </c>
      <c r="D17" s="14">
        <v>4</v>
      </c>
      <c r="E17" s="42">
        <f t="shared" si="0"/>
        <v>2.7027027027027026</v>
      </c>
      <c r="F17" s="14">
        <v>7.8</v>
      </c>
      <c r="G17" s="42">
        <f t="shared" si="1"/>
        <v>19.5</v>
      </c>
      <c r="H17" s="14">
        <v>15</v>
      </c>
      <c r="I17" s="42">
        <f t="shared" si="2"/>
        <v>20.833333333333332</v>
      </c>
      <c r="J17" s="14">
        <v>31.66</v>
      </c>
      <c r="K17" s="42">
        <f t="shared" si="3"/>
        <v>19.977890082122553</v>
      </c>
      <c r="L17" s="20">
        <f t="shared" si="4"/>
        <v>63.013926118158594</v>
      </c>
      <c r="M17" s="20"/>
    </row>
    <row r="18" spans="1:13" s="3" customFormat="1" ht="18" customHeight="1" x14ac:dyDescent="0.25">
      <c r="A18" s="41" t="s">
        <v>116</v>
      </c>
      <c r="B18" s="14" t="s">
        <v>73</v>
      </c>
      <c r="C18" s="14" t="s">
        <v>74</v>
      </c>
      <c r="D18" s="14">
        <v>2</v>
      </c>
      <c r="E18" s="42">
        <f t="shared" si="0"/>
        <v>1.3513513513513513</v>
      </c>
      <c r="F18" s="14">
        <v>6.8</v>
      </c>
      <c r="G18" s="42">
        <f t="shared" si="1"/>
        <v>17</v>
      </c>
      <c r="H18" s="14">
        <v>15</v>
      </c>
      <c r="I18" s="42">
        <f t="shared" si="2"/>
        <v>20.833333333333332</v>
      </c>
      <c r="J18" s="14">
        <v>30.12</v>
      </c>
      <c r="K18" s="42">
        <f t="shared" si="3"/>
        <v>20.99933598937583</v>
      </c>
      <c r="L18" s="20">
        <f t="shared" si="4"/>
        <v>60.184020674060513</v>
      </c>
      <c r="M18" s="20"/>
    </row>
    <row r="19" spans="1:13" s="3" customFormat="1" ht="18" customHeight="1" x14ac:dyDescent="0.25">
      <c r="A19" s="41" t="s">
        <v>117</v>
      </c>
      <c r="B19" s="14" t="s">
        <v>19</v>
      </c>
      <c r="C19" s="14">
        <v>8</v>
      </c>
      <c r="D19" s="14">
        <v>4</v>
      </c>
      <c r="E19" s="42">
        <f t="shared" si="0"/>
        <v>2.7027027027027026</v>
      </c>
      <c r="F19" s="14">
        <v>6.5</v>
      </c>
      <c r="G19" s="42">
        <f t="shared" si="1"/>
        <v>16.25</v>
      </c>
      <c r="H19" s="14">
        <v>12</v>
      </c>
      <c r="I19" s="42">
        <f t="shared" si="2"/>
        <v>16.666666666666668</v>
      </c>
      <c r="J19" s="14">
        <v>26.4</v>
      </c>
      <c r="K19" s="42">
        <f t="shared" si="3"/>
        <v>23.958333333333336</v>
      </c>
      <c r="L19" s="20">
        <f t="shared" si="4"/>
        <v>59.577702702702702</v>
      </c>
      <c r="M19" s="20"/>
    </row>
    <row r="20" spans="1:13" s="3" customFormat="1" ht="18" customHeight="1" x14ac:dyDescent="0.25">
      <c r="A20" s="41" t="s">
        <v>118</v>
      </c>
      <c r="B20" s="14" t="s">
        <v>64</v>
      </c>
      <c r="C20" s="14" t="s">
        <v>65</v>
      </c>
      <c r="D20" s="14">
        <v>21</v>
      </c>
      <c r="E20" s="42">
        <f t="shared" si="0"/>
        <v>14.189189189189189</v>
      </c>
      <c r="F20" s="14">
        <v>6.4</v>
      </c>
      <c r="G20" s="42">
        <f t="shared" si="1"/>
        <v>16</v>
      </c>
      <c r="H20" s="14">
        <v>9</v>
      </c>
      <c r="I20" s="42">
        <f t="shared" si="2"/>
        <v>12.5</v>
      </c>
      <c r="J20" s="14">
        <v>40</v>
      </c>
      <c r="K20" s="42">
        <f t="shared" si="3"/>
        <v>15.8125</v>
      </c>
      <c r="L20" s="20">
        <f t="shared" si="4"/>
        <v>58.501689189189193</v>
      </c>
      <c r="M20" s="20"/>
    </row>
    <row r="21" spans="1:13" s="3" customFormat="1" ht="18" customHeight="1" x14ac:dyDescent="0.25">
      <c r="A21" s="41" t="s">
        <v>119</v>
      </c>
      <c r="B21" s="14" t="s">
        <v>91</v>
      </c>
      <c r="C21" s="14">
        <v>7</v>
      </c>
      <c r="D21" s="14">
        <v>15</v>
      </c>
      <c r="E21" s="42">
        <f t="shared" si="0"/>
        <v>10.135135135135135</v>
      </c>
      <c r="F21" s="14">
        <v>6.3</v>
      </c>
      <c r="G21" s="42">
        <f t="shared" si="1"/>
        <v>15.75</v>
      </c>
      <c r="H21" s="14">
        <v>9</v>
      </c>
      <c r="I21" s="42">
        <f t="shared" si="2"/>
        <v>12.5</v>
      </c>
      <c r="J21" s="14">
        <v>32.81</v>
      </c>
      <c r="K21" s="42">
        <f t="shared" si="3"/>
        <v>19.277659250228588</v>
      </c>
      <c r="L21" s="20">
        <f t="shared" si="4"/>
        <v>57.662794385363725</v>
      </c>
      <c r="M21" s="20"/>
    </row>
    <row r="22" spans="1:13" s="3" customFormat="1" ht="18" customHeight="1" x14ac:dyDescent="0.25">
      <c r="A22" s="41" t="s">
        <v>120</v>
      </c>
      <c r="B22" s="3" t="s">
        <v>21</v>
      </c>
      <c r="C22" s="14" t="s">
        <v>22</v>
      </c>
      <c r="D22" s="14">
        <v>9</v>
      </c>
      <c r="E22" s="42">
        <f t="shared" si="0"/>
        <v>6.0810810810810807</v>
      </c>
      <c r="F22" s="14">
        <v>8.3000000000000007</v>
      </c>
      <c r="G22" s="42">
        <f t="shared" si="1"/>
        <v>20.750000000000004</v>
      </c>
      <c r="H22" s="14">
        <v>6</v>
      </c>
      <c r="I22" s="42">
        <f t="shared" si="2"/>
        <v>8.3333333333333339</v>
      </c>
      <c r="J22" s="14">
        <v>30.59</v>
      </c>
      <c r="K22" s="42">
        <f t="shared" si="3"/>
        <v>20.676691729323309</v>
      </c>
      <c r="L22" s="20">
        <f t="shared" si="4"/>
        <v>55.841106143737726</v>
      </c>
      <c r="M22" s="20"/>
    </row>
    <row r="23" spans="1:13" s="3" customFormat="1" ht="18" customHeight="1" x14ac:dyDescent="0.25">
      <c r="A23" s="41" t="s">
        <v>121</v>
      </c>
      <c r="B23" s="3" t="s">
        <v>27</v>
      </c>
      <c r="C23" s="14" t="s">
        <v>28</v>
      </c>
      <c r="D23" s="14">
        <v>12</v>
      </c>
      <c r="E23" s="42">
        <f t="shared" si="0"/>
        <v>8.1081081081081088</v>
      </c>
      <c r="F23" s="14">
        <v>6.1</v>
      </c>
      <c r="G23" s="42">
        <f t="shared" si="1"/>
        <v>15.25</v>
      </c>
      <c r="H23" s="14">
        <v>6</v>
      </c>
      <c r="I23" s="42">
        <f t="shared" si="2"/>
        <v>8.3333333333333339</v>
      </c>
      <c r="J23" s="14">
        <v>28.31</v>
      </c>
      <c r="K23" s="42">
        <f t="shared" si="3"/>
        <v>22.341928647121161</v>
      </c>
      <c r="L23" s="20">
        <f t="shared" si="4"/>
        <v>54.033370088562606</v>
      </c>
      <c r="M23" s="20"/>
    </row>
    <row r="24" spans="1:13" s="3" customFormat="1" ht="18" customHeight="1" x14ac:dyDescent="0.25">
      <c r="A24" s="41" t="s">
        <v>122</v>
      </c>
      <c r="B24" s="14" t="s">
        <v>31</v>
      </c>
      <c r="C24" s="14" t="s">
        <v>28</v>
      </c>
      <c r="D24" s="14">
        <v>7</v>
      </c>
      <c r="E24" s="42">
        <f t="shared" si="0"/>
        <v>4.7297297297297298</v>
      </c>
      <c r="F24" s="32">
        <v>7.5</v>
      </c>
      <c r="G24" s="42">
        <f t="shared" si="1"/>
        <v>18.75</v>
      </c>
      <c r="H24" s="14">
        <v>6</v>
      </c>
      <c r="I24" s="42">
        <f t="shared" si="2"/>
        <v>8.3333333333333339</v>
      </c>
      <c r="J24" s="32">
        <v>30.47</v>
      </c>
      <c r="K24" s="42">
        <f t="shared" si="3"/>
        <v>20.758122743682311</v>
      </c>
      <c r="L24" s="20">
        <f t="shared" si="4"/>
        <v>52.571185806745376</v>
      </c>
      <c r="M24" s="20"/>
    </row>
    <row r="25" spans="1:13" s="3" customFormat="1" ht="18" customHeight="1" x14ac:dyDescent="0.25">
      <c r="A25" s="41" t="s">
        <v>123</v>
      </c>
      <c r="B25" s="3" t="s">
        <v>25</v>
      </c>
      <c r="C25" s="14" t="s">
        <v>24</v>
      </c>
      <c r="D25" s="14">
        <v>10</v>
      </c>
      <c r="E25" s="42">
        <f t="shared" si="0"/>
        <v>6.756756756756757</v>
      </c>
      <c r="F25" s="14">
        <v>8.3000000000000007</v>
      </c>
      <c r="G25" s="42">
        <f t="shared" si="1"/>
        <v>20.750000000000004</v>
      </c>
      <c r="H25" s="14">
        <v>3</v>
      </c>
      <c r="I25" s="42">
        <f t="shared" si="2"/>
        <v>4.166666666666667</v>
      </c>
      <c r="J25" s="32">
        <v>32.32</v>
      </c>
      <c r="K25" s="42">
        <f t="shared" si="3"/>
        <v>19.569925742574256</v>
      </c>
      <c r="L25" s="20">
        <f t="shared" si="4"/>
        <v>51.243349165997685</v>
      </c>
      <c r="M25" s="20"/>
    </row>
    <row r="26" spans="1:13" s="3" customFormat="1" ht="18" customHeight="1" x14ac:dyDescent="0.25">
      <c r="A26" s="41" t="s">
        <v>124</v>
      </c>
      <c r="B26" s="14" t="s">
        <v>66</v>
      </c>
      <c r="C26" s="14" t="s">
        <v>67</v>
      </c>
      <c r="D26" s="14">
        <v>0</v>
      </c>
      <c r="E26" s="42">
        <f t="shared" si="0"/>
        <v>0</v>
      </c>
      <c r="F26" s="14">
        <v>7</v>
      </c>
      <c r="G26" s="42">
        <f t="shared" si="1"/>
        <v>17.5</v>
      </c>
      <c r="H26" s="14">
        <v>12</v>
      </c>
      <c r="I26" s="42">
        <f t="shared" si="2"/>
        <v>16.666666666666668</v>
      </c>
      <c r="J26" s="14">
        <v>41.2</v>
      </c>
      <c r="K26" s="42">
        <f t="shared" si="3"/>
        <v>15.351941747572814</v>
      </c>
      <c r="L26" s="20">
        <f t="shared" si="4"/>
        <v>49.518608414239488</v>
      </c>
      <c r="M26" s="20"/>
    </row>
    <row r="27" spans="1:13" s="3" customFormat="1" ht="18" customHeight="1" x14ac:dyDescent="0.25">
      <c r="A27" s="41" t="s">
        <v>125</v>
      </c>
      <c r="B27" s="14" t="s">
        <v>93</v>
      </c>
      <c r="C27" s="14">
        <v>7</v>
      </c>
      <c r="D27" s="14">
        <v>0</v>
      </c>
      <c r="E27" s="42">
        <f t="shared" si="0"/>
        <v>0</v>
      </c>
      <c r="F27" s="14">
        <v>5.5</v>
      </c>
      <c r="G27" s="42">
        <f t="shared" si="1"/>
        <v>13.75</v>
      </c>
      <c r="H27" s="14">
        <v>9</v>
      </c>
      <c r="I27" s="42">
        <f t="shared" si="2"/>
        <v>12.5</v>
      </c>
      <c r="J27" s="14">
        <v>32.049999999999997</v>
      </c>
      <c r="K27" s="42">
        <f t="shared" si="3"/>
        <v>19.734789391575664</v>
      </c>
      <c r="L27" s="20">
        <f t="shared" si="4"/>
        <v>45.98478939157566</v>
      </c>
      <c r="M27" s="20">
        <f t="shared" ref="M27:M51" si="5">_xlfn.RANK.EQ(L27,L$3:L$52)</f>
        <v>25</v>
      </c>
    </row>
    <row r="28" spans="1:13" s="3" customFormat="1" ht="18" customHeight="1" x14ac:dyDescent="0.25">
      <c r="A28" s="41" t="s">
        <v>126</v>
      </c>
      <c r="B28" s="14" t="s">
        <v>92</v>
      </c>
      <c r="C28" s="14">
        <v>7</v>
      </c>
      <c r="D28" s="14">
        <v>0</v>
      </c>
      <c r="E28" s="42">
        <f t="shared" si="0"/>
        <v>0</v>
      </c>
      <c r="F28" s="14">
        <v>4</v>
      </c>
      <c r="G28" s="42">
        <f t="shared" si="1"/>
        <v>10</v>
      </c>
      <c r="H28" s="14">
        <v>9</v>
      </c>
      <c r="I28" s="42">
        <f t="shared" si="2"/>
        <v>12.5</v>
      </c>
      <c r="J28" s="32">
        <v>40</v>
      </c>
      <c r="K28" s="42">
        <f t="shared" si="3"/>
        <v>15.8125</v>
      </c>
      <c r="L28" s="20">
        <f t="shared" si="4"/>
        <v>38.3125</v>
      </c>
      <c r="M28" s="20">
        <f t="shared" si="5"/>
        <v>26</v>
      </c>
    </row>
    <row r="29" spans="1:13" s="2" customFormat="1" ht="18" customHeight="1" x14ac:dyDescent="0.25">
      <c r="A29" s="8"/>
      <c r="B29" s="14"/>
      <c r="C29" s="14"/>
      <c r="D29" s="14"/>
      <c r="E29" s="35">
        <f t="shared" si="0"/>
        <v>0</v>
      </c>
      <c r="F29" s="14"/>
      <c r="G29" s="35">
        <f t="shared" si="1"/>
        <v>0</v>
      </c>
      <c r="H29" s="14"/>
      <c r="I29" s="35">
        <f t="shared" si="2"/>
        <v>0</v>
      </c>
      <c r="J29" s="14"/>
      <c r="K29" s="35" t="b">
        <f t="shared" si="3"/>
        <v>0</v>
      </c>
      <c r="L29" s="28">
        <f t="shared" si="4"/>
        <v>0</v>
      </c>
      <c r="M29" s="21">
        <f t="shared" si="5"/>
        <v>27</v>
      </c>
    </row>
    <row r="30" spans="1:13" s="2" customFormat="1" ht="18" customHeight="1" x14ac:dyDescent="0.25">
      <c r="A30" s="8"/>
      <c r="B30" s="14"/>
      <c r="C30" s="14"/>
      <c r="D30" s="14"/>
      <c r="E30" s="35">
        <f t="shared" si="0"/>
        <v>0</v>
      </c>
      <c r="F30" s="14"/>
      <c r="G30" s="35">
        <f t="shared" si="1"/>
        <v>0</v>
      </c>
      <c r="H30" s="14"/>
      <c r="I30" s="35">
        <f t="shared" si="2"/>
        <v>0</v>
      </c>
      <c r="J30" s="14"/>
      <c r="K30" s="35" t="b">
        <f t="shared" si="3"/>
        <v>0</v>
      </c>
      <c r="L30" s="28">
        <f t="shared" si="4"/>
        <v>0</v>
      </c>
      <c r="M30" s="21">
        <f t="shared" si="5"/>
        <v>27</v>
      </c>
    </row>
    <row r="31" spans="1:13" s="2" customFormat="1" ht="18" customHeight="1" x14ac:dyDescent="0.25">
      <c r="A31" s="8"/>
      <c r="B31" s="14"/>
      <c r="C31" s="14"/>
      <c r="D31" s="14"/>
      <c r="E31" s="35">
        <f t="shared" si="0"/>
        <v>0</v>
      </c>
      <c r="F31" s="14"/>
      <c r="G31" s="35">
        <f t="shared" si="1"/>
        <v>0</v>
      </c>
      <c r="H31" s="14"/>
      <c r="I31" s="35">
        <f t="shared" si="2"/>
        <v>0</v>
      </c>
      <c r="J31" s="14"/>
      <c r="K31" s="35" t="b">
        <f t="shared" si="3"/>
        <v>0</v>
      </c>
      <c r="L31" s="28">
        <f t="shared" si="4"/>
        <v>0</v>
      </c>
      <c r="M31" s="21">
        <f t="shared" si="5"/>
        <v>27</v>
      </c>
    </row>
    <row r="32" spans="1:13" s="2" customFormat="1" ht="18" customHeight="1" x14ac:dyDescent="0.25">
      <c r="A32" s="8"/>
      <c r="B32" s="14"/>
      <c r="C32" s="14"/>
      <c r="D32" s="14"/>
      <c r="E32" s="35">
        <f t="shared" si="0"/>
        <v>0</v>
      </c>
      <c r="F32" s="14"/>
      <c r="G32" s="35">
        <f t="shared" si="1"/>
        <v>0</v>
      </c>
      <c r="H32" s="14"/>
      <c r="I32" s="35">
        <f t="shared" si="2"/>
        <v>0</v>
      </c>
      <c r="J32" s="14"/>
      <c r="K32" s="35" t="b">
        <f t="shared" si="3"/>
        <v>0</v>
      </c>
      <c r="L32" s="28">
        <f t="shared" si="4"/>
        <v>0</v>
      </c>
      <c r="M32" s="21">
        <f t="shared" si="5"/>
        <v>27</v>
      </c>
    </row>
    <row r="33" spans="1:13" s="2" customFormat="1" ht="18" customHeight="1" x14ac:dyDescent="0.25">
      <c r="A33" s="8"/>
      <c r="B33" s="14"/>
      <c r="C33" s="14"/>
      <c r="D33" s="14"/>
      <c r="E33" s="35">
        <f t="shared" si="0"/>
        <v>0</v>
      </c>
      <c r="F33" s="14"/>
      <c r="G33" s="35">
        <f t="shared" si="1"/>
        <v>0</v>
      </c>
      <c r="H33" s="14"/>
      <c r="I33" s="35">
        <f t="shared" si="2"/>
        <v>0</v>
      </c>
      <c r="J33" s="14"/>
      <c r="K33" s="35" t="b">
        <f t="shared" si="3"/>
        <v>0</v>
      </c>
      <c r="L33" s="28">
        <f t="shared" si="4"/>
        <v>0</v>
      </c>
      <c r="M33" s="21">
        <f t="shared" si="5"/>
        <v>27</v>
      </c>
    </row>
    <row r="34" spans="1:13" s="2" customFormat="1" ht="18" customHeight="1" x14ac:dyDescent="0.25">
      <c r="A34" s="8"/>
      <c r="B34" s="14"/>
      <c r="C34" s="14"/>
      <c r="D34" s="14"/>
      <c r="E34" s="35">
        <f t="shared" si="0"/>
        <v>0</v>
      </c>
      <c r="F34" s="14"/>
      <c r="G34" s="35">
        <f t="shared" ref="G34:G51" si="6">IF(F34="-",0,IF(F34&gt;-25,25*F34/10))</f>
        <v>0</v>
      </c>
      <c r="H34" s="14"/>
      <c r="I34" s="35">
        <f t="shared" ref="I34:I51" si="7">IF(H34="-",0,IF(H34&gt;-10,25*H34/18))</f>
        <v>0</v>
      </c>
      <c r="J34" s="14"/>
      <c r="K34" s="35" t="b">
        <f t="shared" ref="K34:K51" si="8">IF(J34="-",0,IF(J34&gt;0,25*J$53/J34))</f>
        <v>0</v>
      </c>
      <c r="L34" s="28">
        <f t="shared" ref="L34:L51" si="9">E34+G34+I34+K34</f>
        <v>0</v>
      </c>
      <c r="M34" s="21">
        <f t="shared" si="5"/>
        <v>27</v>
      </c>
    </row>
    <row r="35" spans="1:13" s="2" customFormat="1" ht="18" customHeight="1" x14ac:dyDescent="0.25">
      <c r="A35" s="8"/>
      <c r="B35" s="14"/>
      <c r="C35" s="14"/>
      <c r="D35" s="14"/>
      <c r="E35" s="35">
        <f t="shared" si="0"/>
        <v>0</v>
      </c>
      <c r="F35" s="14"/>
      <c r="G35" s="35">
        <f t="shared" si="6"/>
        <v>0</v>
      </c>
      <c r="H35" s="14"/>
      <c r="I35" s="35">
        <f t="shared" si="7"/>
        <v>0</v>
      </c>
      <c r="J35" s="14"/>
      <c r="K35" s="35" t="b">
        <f t="shared" si="8"/>
        <v>0</v>
      </c>
      <c r="L35" s="28">
        <f t="shared" si="9"/>
        <v>0</v>
      </c>
      <c r="M35" s="21">
        <f t="shared" si="5"/>
        <v>27</v>
      </c>
    </row>
    <row r="36" spans="1:13" s="2" customFormat="1" ht="18" customHeight="1" x14ac:dyDescent="0.25">
      <c r="A36" s="8"/>
      <c r="B36" s="14"/>
      <c r="C36" s="14"/>
      <c r="D36" s="14"/>
      <c r="E36" s="35">
        <f t="shared" si="0"/>
        <v>0</v>
      </c>
      <c r="F36" s="14"/>
      <c r="G36" s="35">
        <f t="shared" si="6"/>
        <v>0</v>
      </c>
      <c r="H36" s="14"/>
      <c r="I36" s="35">
        <f t="shared" si="7"/>
        <v>0</v>
      </c>
      <c r="J36" s="14"/>
      <c r="K36" s="35" t="b">
        <f t="shared" si="8"/>
        <v>0</v>
      </c>
      <c r="L36" s="28">
        <f t="shared" si="9"/>
        <v>0</v>
      </c>
      <c r="M36" s="21">
        <f t="shared" si="5"/>
        <v>27</v>
      </c>
    </row>
    <row r="37" spans="1:13" s="2" customFormat="1" ht="18" customHeight="1" x14ac:dyDescent="0.25">
      <c r="A37" s="8"/>
      <c r="B37" s="14"/>
      <c r="C37" s="14"/>
      <c r="D37" s="14"/>
      <c r="E37" s="35">
        <f t="shared" si="0"/>
        <v>0</v>
      </c>
      <c r="F37" s="14"/>
      <c r="G37" s="35">
        <f t="shared" si="6"/>
        <v>0</v>
      </c>
      <c r="H37" s="14" t="s">
        <v>7</v>
      </c>
      <c r="I37" s="35">
        <f t="shared" si="7"/>
        <v>0</v>
      </c>
      <c r="J37" s="14"/>
      <c r="K37" s="35" t="b">
        <f t="shared" si="8"/>
        <v>0</v>
      </c>
      <c r="L37" s="28">
        <f t="shared" si="9"/>
        <v>0</v>
      </c>
      <c r="M37" s="21">
        <f t="shared" si="5"/>
        <v>27</v>
      </c>
    </row>
    <row r="38" spans="1:13" s="2" customFormat="1" ht="18" customHeight="1" x14ac:dyDescent="0.25">
      <c r="A38" s="8"/>
      <c r="B38" s="14"/>
      <c r="C38" s="14"/>
      <c r="D38" s="14"/>
      <c r="E38" s="35">
        <f t="shared" si="0"/>
        <v>0</v>
      </c>
      <c r="F38" s="14"/>
      <c r="G38" s="35">
        <f t="shared" si="6"/>
        <v>0</v>
      </c>
      <c r="H38" s="14" t="s">
        <v>7</v>
      </c>
      <c r="I38" s="35">
        <f t="shared" si="7"/>
        <v>0</v>
      </c>
      <c r="J38" s="14"/>
      <c r="K38" s="35" t="b">
        <f t="shared" si="8"/>
        <v>0</v>
      </c>
      <c r="L38" s="28">
        <f t="shared" si="9"/>
        <v>0</v>
      </c>
      <c r="M38" s="21">
        <f t="shared" si="5"/>
        <v>27</v>
      </c>
    </row>
    <row r="39" spans="1:13" s="2" customFormat="1" ht="18" customHeight="1" x14ac:dyDescent="0.25">
      <c r="A39" s="8"/>
      <c r="B39" s="14"/>
      <c r="C39" s="14"/>
      <c r="D39" s="14"/>
      <c r="E39" s="35">
        <f t="shared" si="0"/>
        <v>0</v>
      </c>
      <c r="F39" s="14"/>
      <c r="G39" s="35">
        <f t="shared" si="6"/>
        <v>0</v>
      </c>
      <c r="H39" s="14" t="s">
        <v>7</v>
      </c>
      <c r="I39" s="35">
        <f t="shared" si="7"/>
        <v>0</v>
      </c>
      <c r="J39" s="14"/>
      <c r="K39" s="35" t="b">
        <f t="shared" si="8"/>
        <v>0</v>
      </c>
      <c r="L39" s="28">
        <f t="shared" si="9"/>
        <v>0</v>
      </c>
      <c r="M39" s="21">
        <f t="shared" si="5"/>
        <v>27</v>
      </c>
    </row>
    <row r="40" spans="1:13" s="2" customFormat="1" ht="18" customHeight="1" x14ac:dyDescent="0.25">
      <c r="A40" s="8"/>
      <c r="B40" s="14"/>
      <c r="C40" s="14"/>
      <c r="D40" s="14"/>
      <c r="E40" s="35">
        <f t="shared" si="0"/>
        <v>0</v>
      </c>
      <c r="F40" s="14"/>
      <c r="G40" s="35">
        <f t="shared" si="6"/>
        <v>0</v>
      </c>
      <c r="H40" s="14" t="s">
        <v>7</v>
      </c>
      <c r="I40" s="35">
        <f t="shared" si="7"/>
        <v>0</v>
      </c>
      <c r="J40" s="14"/>
      <c r="K40" s="35" t="b">
        <f t="shared" si="8"/>
        <v>0</v>
      </c>
      <c r="L40" s="28">
        <f t="shared" si="9"/>
        <v>0</v>
      </c>
      <c r="M40" s="21">
        <f t="shared" si="5"/>
        <v>27</v>
      </c>
    </row>
    <row r="41" spans="1:13" s="2" customFormat="1" ht="18" customHeight="1" x14ac:dyDescent="0.25">
      <c r="A41" s="8"/>
      <c r="B41" s="14"/>
      <c r="C41" s="14"/>
      <c r="D41" s="14"/>
      <c r="E41" s="35">
        <f t="shared" si="0"/>
        <v>0</v>
      </c>
      <c r="F41" s="14"/>
      <c r="G41" s="35">
        <f t="shared" si="6"/>
        <v>0</v>
      </c>
      <c r="H41" s="14" t="s">
        <v>7</v>
      </c>
      <c r="I41" s="35">
        <f t="shared" si="7"/>
        <v>0</v>
      </c>
      <c r="J41" s="14"/>
      <c r="K41" s="35" t="b">
        <f t="shared" si="8"/>
        <v>0</v>
      </c>
      <c r="L41" s="28">
        <f t="shared" si="9"/>
        <v>0</v>
      </c>
      <c r="M41" s="21">
        <f t="shared" si="5"/>
        <v>27</v>
      </c>
    </row>
    <row r="42" spans="1:13" s="2" customFormat="1" ht="18" customHeight="1" x14ac:dyDescent="0.25">
      <c r="A42" s="8"/>
      <c r="B42" s="14"/>
      <c r="C42" s="14"/>
      <c r="D42" s="14"/>
      <c r="E42" s="35">
        <f t="shared" si="0"/>
        <v>0</v>
      </c>
      <c r="F42" s="14"/>
      <c r="G42" s="35">
        <f t="shared" si="6"/>
        <v>0</v>
      </c>
      <c r="H42" s="14" t="s">
        <v>7</v>
      </c>
      <c r="I42" s="35">
        <f t="shared" si="7"/>
        <v>0</v>
      </c>
      <c r="J42" s="14"/>
      <c r="K42" s="35" t="b">
        <f t="shared" si="8"/>
        <v>0</v>
      </c>
      <c r="L42" s="28">
        <f t="shared" si="9"/>
        <v>0</v>
      </c>
      <c r="M42" s="21">
        <f t="shared" si="5"/>
        <v>27</v>
      </c>
    </row>
    <row r="43" spans="1:13" s="2" customFormat="1" ht="18" customHeight="1" x14ac:dyDescent="0.25">
      <c r="A43" s="8"/>
      <c r="B43" s="14"/>
      <c r="C43" s="14"/>
      <c r="D43" s="14"/>
      <c r="E43" s="35">
        <f t="shared" si="0"/>
        <v>0</v>
      </c>
      <c r="F43" s="14"/>
      <c r="G43" s="35">
        <f t="shared" si="6"/>
        <v>0</v>
      </c>
      <c r="H43" s="14" t="s">
        <v>7</v>
      </c>
      <c r="I43" s="35">
        <f t="shared" si="7"/>
        <v>0</v>
      </c>
      <c r="J43" s="14"/>
      <c r="K43" s="35" t="b">
        <f t="shared" si="8"/>
        <v>0</v>
      </c>
      <c r="L43" s="28">
        <f t="shared" si="9"/>
        <v>0</v>
      </c>
      <c r="M43" s="21">
        <f t="shared" si="5"/>
        <v>27</v>
      </c>
    </row>
    <row r="44" spans="1:13" s="2" customFormat="1" ht="18" customHeight="1" x14ac:dyDescent="0.25">
      <c r="A44" s="8">
        <f t="shared" ref="A44:A51" si="10">A43+1</f>
        <v>1</v>
      </c>
      <c r="B44" s="14"/>
      <c r="C44" s="14"/>
      <c r="D44" s="14" t="s">
        <v>7</v>
      </c>
      <c r="E44" s="35">
        <f t="shared" si="0"/>
        <v>0</v>
      </c>
      <c r="F44" s="14"/>
      <c r="G44" s="35">
        <f t="shared" si="6"/>
        <v>0</v>
      </c>
      <c r="H44" s="14" t="s">
        <v>7</v>
      </c>
      <c r="I44" s="35">
        <f t="shared" si="7"/>
        <v>0</v>
      </c>
      <c r="J44" s="14"/>
      <c r="K44" s="35" t="b">
        <f t="shared" si="8"/>
        <v>0</v>
      </c>
      <c r="L44" s="28">
        <f t="shared" si="9"/>
        <v>0</v>
      </c>
      <c r="M44" s="21">
        <f t="shared" si="5"/>
        <v>27</v>
      </c>
    </row>
    <row r="45" spans="1:13" s="2" customFormat="1" ht="18" customHeight="1" x14ac:dyDescent="0.25">
      <c r="A45" s="8">
        <f t="shared" si="10"/>
        <v>2</v>
      </c>
      <c r="B45" s="14"/>
      <c r="C45" s="14"/>
      <c r="D45" s="14" t="s">
        <v>7</v>
      </c>
      <c r="E45" s="35">
        <f t="shared" ref="E45:E51" si="11">IF(D45="-",0,IF(D45&gt;-25,25*D45/55))</f>
        <v>0</v>
      </c>
      <c r="F45" s="14"/>
      <c r="G45" s="35">
        <f t="shared" si="6"/>
        <v>0</v>
      </c>
      <c r="H45" s="14" t="s">
        <v>7</v>
      </c>
      <c r="I45" s="35">
        <f t="shared" si="7"/>
        <v>0</v>
      </c>
      <c r="J45" s="14"/>
      <c r="K45" s="35" t="b">
        <f t="shared" si="8"/>
        <v>0</v>
      </c>
      <c r="L45" s="28">
        <f t="shared" si="9"/>
        <v>0</v>
      </c>
      <c r="M45" s="21">
        <f t="shared" si="5"/>
        <v>27</v>
      </c>
    </row>
    <row r="46" spans="1:13" s="2" customFormat="1" ht="18" customHeight="1" x14ac:dyDescent="0.25">
      <c r="A46" s="8">
        <f t="shared" si="10"/>
        <v>3</v>
      </c>
      <c r="B46" s="14"/>
      <c r="C46" s="14"/>
      <c r="D46" s="14" t="s">
        <v>7</v>
      </c>
      <c r="E46" s="35">
        <f t="shared" si="11"/>
        <v>0</v>
      </c>
      <c r="F46" s="14"/>
      <c r="G46" s="35">
        <f t="shared" si="6"/>
        <v>0</v>
      </c>
      <c r="H46" s="14" t="s">
        <v>7</v>
      </c>
      <c r="I46" s="35">
        <f t="shared" si="7"/>
        <v>0</v>
      </c>
      <c r="J46" s="14"/>
      <c r="K46" s="35" t="b">
        <f t="shared" si="8"/>
        <v>0</v>
      </c>
      <c r="L46" s="28">
        <f t="shared" si="9"/>
        <v>0</v>
      </c>
      <c r="M46" s="21">
        <f t="shared" si="5"/>
        <v>27</v>
      </c>
    </row>
    <row r="47" spans="1:13" s="2" customFormat="1" ht="18" customHeight="1" x14ac:dyDescent="0.25">
      <c r="A47" s="8">
        <f t="shared" si="10"/>
        <v>4</v>
      </c>
      <c r="B47" s="14"/>
      <c r="C47" s="14"/>
      <c r="D47" s="14" t="s">
        <v>7</v>
      </c>
      <c r="E47" s="35">
        <f t="shared" si="11"/>
        <v>0</v>
      </c>
      <c r="F47" s="14"/>
      <c r="G47" s="35">
        <f t="shared" si="6"/>
        <v>0</v>
      </c>
      <c r="H47" s="14" t="s">
        <v>7</v>
      </c>
      <c r="I47" s="35">
        <f t="shared" si="7"/>
        <v>0</v>
      </c>
      <c r="J47" s="14"/>
      <c r="K47" s="35" t="b">
        <f t="shared" si="8"/>
        <v>0</v>
      </c>
      <c r="L47" s="28">
        <f t="shared" si="9"/>
        <v>0</v>
      </c>
      <c r="M47" s="21">
        <f t="shared" si="5"/>
        <v>27</v>
      </c>
    </row>
    <row r="48" spans="1:13" s="2" customFormat="1" ht="18" customHeight="1" x14ac:dyDescent="0.25">
      <c r="A48" s="8">
        <f t="shared" si="10"/>
        <v>5</v>
      </c>
      <c r="B48" s="14"/>
      <c r="C48" s="14"/>
      <c r="D48" s="14" t="s">
        <v>7</v>
      </c>
      <c r="E48" s="35">
        <f t="shared" si="11"/>
        <v>0</v>
      </c>
      <c r="F48" s="14"/>
      <c r="G48" s="35">
        <f t="shared" si="6"/>
        <v>0</v>
      </c>
      <c r="H48" s="14" t="s">
        <v>7</v>
      </c>
      <c r="I48" s="35">
        <f t="shared" si="7"/>
        <v>0</v>
      </c>
      <c r="J48" s="14"/>
      <c r="K48" s="35" t="b">
        <f t="shared" si="8"/>
        <v>0</v>
      </c>
      <c r="L48" s="28">
        <f t="shared" si="9"/>
        <v>0</v>
      </c>
      <c r="M48" s="21">
        <f t="shared" si="5"/>
        <v>27</v>
      </c>
    </row>
    <row r="49" spans="1:13" s="2" customFormat="1" ht="18" customHeight="1" x14ac:dyDescent="0.25">
      <c r="A49" s="8">
        <f t="shared" si="10"/>
        <v>6</v>
      </c>
      <c r="B49" s="14"/>
      <c r="C49" s="14"/>
      <c r="D49" s="14" t="s">
        <v>7</v>
      </c>
      <c r="E49" s="35">
        <f t="shared" si="11"/>
        <v>0</v>
      </c>
      <c r="F49" s="14"/>
      <c r="G49" s="35">
        <f t="shared" si="6"/>
        <v>0</v>
      </c>
      <c r="H49" s="14" t="s">
        <v>7</v>
      </c>
      <c r="I49" s="35">
        <f t="shared" si="7"/>
        <v>0</v>
      </c>
      <c r="J49" s="14"/>
      <c r="K49" s="35" t="b">
        <f t="shared" si="8"/>
        <v>0</v>
      </c>
      <c r="L49" s="28">
        <f t="shared" si="9"/>
        <v>0</v>
      </c>
      <c r="M49" s="21">
        <f t="shared" si="5"/>
        <v>27</v>
      </c>
    </row>
    <row r="50" spans="1:13" ht="18" customHeight="1" x14ac:dyDescent="0.25">
      <c r="A50" s="7">
        <f t="shared" si="10"/>
        <v>7</v>
      </c>
      <c r="B50" s="16"/>
      <c r="C50" s="16"/>
      <c r="D50" s="16" t="s">
        <v>7</v>
      </c>
      <c r="E50" s="36">
        <f t="shared" si="11"/>
        <v>0</v>
      </c>
      <c r="F50" s="16"/>
      <c r="G50" s="36">
        <f t="shared" si="6"/>
        <v>0</v>
      </c>
      <c r="H50" s="16" t="s">
        <v>7</v>
      </c>
      <c r="I50" s="36">
        <f t="shared" si="7"/>
        <v>0</v>
      </c>
      <c r="J50" s="16" t="s">
        <v>7</v>
      </c>
      <c r="K50" s="36">
        <f t="shared" si="8"/>
        <v>0</v>
      </c>
      <c r="L50" s="29">
        <f t="shared" si="9"/>
        <v>0</v>
      </c>
      <c r="M50" s="33">
        <f t="shared" si="5"/>
        <v>27</v>
      </c>
    </row>
    <row r="51" spans="1:13" ht="18" customHeight="1" x14ac:dyDescent="0.25">
      <c r="A51" s="8">
        <f t="shared" si="10"/>
        <v>8</v>
      </c>
      <c r="B51" s="14"/>
      <c r="C51" s="14"/>
      <c r="D51" s="14" t="s">
        <v>7</v>
      </c>
      <c r="E51" s="35">
        <f t="shared" si="11"/>
        <v>0</v>
      </c>
      <c r="F51" s="14"/>
      <c r="G51" s="35">
        <f t="shared" si="6"/>
        <v>0</v>
      </c>
      <c r="H51" s="14" t="s">
        <v>7</v>
      </c>
      <c r="I51" s="35">
        <f t="shared" si="7"/>
        <v>0</v>
      </c>
      <c r="J51" s="14" t="s">
        <v>7</v>
      </c>
      <c r="K51" s="35">
        <f t="shared" si="8"/>
        <v>0</v>
      </c>
      <c r="L51" s="28">
        <f t="shared" si="9"/>
        <v>0</v>
      </c>
      <c r="M51" s="21">
        <f t="shared" si="5"/>
        <v>27</v>
      </c>
    </row>
    <row r="52" spans="1:13" ht="18" customHeight="1" x14ac:dyDescent="0.25">
      <c r="A52" s="9"/>
      <c r="B52" s="12" t="s">
        <v>11</v>
      </c>
      <c r="C52" s="31"/>
      <c r="D52" s="6" t="s">
        <v>2</v>
      </c>
      <c r="E52" s="37" t="s">
        <v>10</v>
      </c>
      <c r="F52" s="14" t="s">
        <v>2</v>
      </c>
      <c r="G52" s="37" t="s">
        <v>10</v>
      </c>
      <c r="H52" s="14" t="s">
        <v>2</v>
      </c>
      <c r="I52" s="37" t="s">
        <v>10</v>
      </c>
      <c r="J52" s="14" t="s">
        <v>9</v>
      </c>
      <c r="K52" s="37" t="s">
        <v>10</v>
      </c>
      <c r="L52" s="27"/>
      <c r="M52" s="18"/>
    </row>
    <row r="53" spans="1:13" ht="18" customHeight="1" x14ac:dyDescent="0.25">
      <c r="B53" s="15"/>
      <c r="C53" s="15"/>
      <c r="D53" s="15"/>
      <c r="E53" s="35">
        <f>IF(D53="-",0,IF(D53&gt;-25,25*D53/55))</f>
        <v>0</v>
      </c>
      <c r="I53" s="35">
        <f>IF(H53="-",0,IF(H53&gt;-10,25*H53/18))</f>
        <v>0</v>
      </c>
      <c r="J53" s="14">
        <f>MIN(J3:J52)</f>
        <v>25.3</v>
      </c>
    </row>
    <row r="54" spans="1:13" x14ac:dyDescent="0.25">
      <c r="B54" s="15"/>
      <c r="C54" s="15"/>
      <c r="D54" s="15"/>
      <c r="E54" s="35">
        <f>IF(D54="-",0,IF(D54&gt;-25,25*D54/55))</f>
        <v>0</v>
      </c>
      <c r="I54" s="35">
        <f>IF(H54="-",0,IF(H54&gt;-10,25*H54/18))</f>
        <v>0</v>
      </c>
      <c r="J54" s="14"/>
    </row>
    <row r="55" spans="1:13" x14ac:dyDescent="0.25">
      <c r="B55" s="15"/>
      <c r="C55" s="15"/>
      <c r="D55" s="15"/>
      <c r="E55" s="35">
        <f>IF(D55="-",0,IF(D55&gt;-25,25*D55/55))</f>
        <v>0</v>
      </c>
      <c r="I55" s="35">
        <f>IF(H55="-",0,IF(H55&gt;-10,25*H55/18))</f>
        <v>0</v>
      </c>
      <c r="J55" s="14"/>
    </row>
    <row r="56" spans="1:13" x14ac:dyDescent="0.25">
      <c r="E56" s="35">
        <f>IF(D56="-",0,IF(D56&gt;-25,25*D56/55))</f>
        <v>0</v>
      </c>
      <c r="I56" s="35">
        <f>IF(H56="-",0,IF(H56&gt;-10,25*H56/18))</f>
        <v>0</v>
      </c>
    </row>
    <row r="57" spans="1:13" x14ac:dyDescent="0.25">
      <c r="E57" s="35">
        <f>IF(D57="-",0,IF(D57&gt;-25,25*D57/55))</f>
        <v>0</v>
      </c>
      <c r="I57" s="35">
        <f>IF(H57="-",0,IF(H57&gt;-10,25*H57/18))</f>
        <v>0</v>
      </c>
    </row>
  </sheetData>
  <sortState ref="A1:P57">
    <sortCondition descending="1" ref="L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selection activeCell="A2" sqref="A2:XFD10"/>
    </sheetView>
  </sheetViews>
  <sheetFormatPr defaultRowHeight="15" x14ac:dyDescent="0.25"/>
  <cols>
    <col min="1" max="1" width="4.5703125" style="1" customWidth="1"/>
    <col min="2" max="2" width="11.85546875" style="15" customWidth="1"/>
    <col min="3" max="3" width="7.28515625" style="15" customWidth="1"/>
    <col min="4" max="4" width="5.85546875" style="15" customWidth="1"/>
    <col min="5" max="5" width="9.140625" style="23"/>
    <col min="6" max="6" width="7.42578125" style="15" customWidth="1"/>
    <col min="7" max="7" width="9.140625" style="23"/>
    <col min="8" max="8" width="8" style="15" customWidth="1"/>
    <col min="9" max="9" width="9.140625" style="23"/>
    <col min="10" max="10" width="10.5703125" style="15" customWidth="1"/>
    <col min="11" max="11" width="8.5703125" style="23" customWidth="1"/>
    <col min="12" max="12" width="9.140625" style="30"/>
    <col min="13" max="13" width="10.85546875" style="25" customWidth="1"/>
    <col min="14" max="16384" width="9.140625" style="1"/>
  </cols>
  <sheetData>
    <row r="1" spans="1:13" s="2" customFormat="1" ht="41.25" customHeight="1" x14ac:dyDescent="0.25">
      <c r="A1" s="5" t="s">
        <v>0</v>
      </c>
      <c r="B1" s="12" t="s">
        <v>14</v>
      </c>
      <c r="C1" s="13" t="s">
        <v>13</v>
      </c>
      <c r="D1" s="14" t="s">
        <v>1</v>
      </c>
      <c r="E1" s="17" t="s">
        <v>15</v>
      </c>
      <c r="F1" s="14" t="s">
        <v>3</v>
      </c>
      <c r="G1" s="17" t="s">
        <v>15</v>
      </c>
      <c r="H1" s="14" t="s">
        <v>5</v>
      </c>
      <c r="I1" s="17" t="s">
        <v>15</v>
      </c>
      <c r="J1" s="12" t="s">
        <v>4</v>
      </c>
      <c r="K1" s="26" t="s">
        <v>15</v>
      </c>
      <c r="L1" s="27" t="s">
        <v>6</v>
      </c>
      <c r="M1" s="18" t="s">
        <v>12</v>
      </c>
    </row>
    <row r="2" spans="1:13" s="3" customFormat="1" ht="26.25" customHeight="1" x14ac:dyDescent="0.25">
      <c r="A2" s="3">
        <v>1</v>
      </c>
      <c r="B2" s="14" t="s">
        <v>75</v>
      </c>
      <c r="C2" s="14" t="s">
        <v>67</v>
      </c>
      <c r="D2" s="14">
        <v>24</v>
      </c>
      <c r="E2" s="42">
        <f t="shared" ref="E2:E47" si="0">IF(D2="-",0,IF(D2&gt;-25,25*D2/37))</f>
        <v>16.216216216216218</v>
      </c>
      <c r="F2" s="14">
        <v>7.5</v>
      </c>
      <c r="G2" s="42">
        <f t="shared" ref="G2:G33" si="1">IF(F2="-",0,IF(F2&gt;-10,25*F2/10))</f>
        <v>18.75</v>
      </c>
      <c r="H2" s="14">
        <v>15</v>
      </c>
      <c r="I2" s="42">
        <f t="shared" ref="I2:I33" si="2">IF(H2="-",0,IF(H2&gt;-10,25*H2/18))</f>
        <v>20.833333333333332</v>
      </c>
      <c r="J2" s="14">
        <v>34.1</v>
      </c>
      <c r="K2" s="42">
        <f t="shared" ref="K2:K33" si="3">IF(J2="-",0,IF(J2&gt;0,25*J$53/J2))</f>
        <v>21.392961876832842</v>
      </c>
      <c r="L2" s="20">
        <f t="shared" ref="L2:L33" si="4">E2+G2+I2+K2</f>
        <v>77.192511426382396</v>
      </c>
      <c r="M2" s="20" t="s">
        <v>127</v>
      </c>
    </row>
    <row r="3" spans="1:13" s="3" customFormat="1" ht="20.100000000000001" customHeight="1" x14ac:dyDescent="0.25">
      <c r="A3" s="3">
        <v>2</v>
      </c>
      <c r="B3" s="3" t="s">
        <v>38</v>
      </c>
      <c r="C3" s="14" t="s">
        <v>24</v>
      </c>
      <c r="D3" s="14">
        <v>7</v>
      </c>
      <c r="E3" s="42">
        <f t="shared" si="0"/>
        <v>4.7297297297297298</v>
      </c>
      <c r="F3" s="14">
        <v>9.5</v>
      </c>
      <c r="G3" s="42">
        <f t="shared" si="1"/>
        <v>23.75</v>
      </c>
      <c r="H3" s="14">
        <v>18</v>
      </c>
      <c r="I3" s="42">
        <f t="shared" si="2"/>
        <v>25</v>
      </c>
      <c r="J3" s="14">
        <v>33.840000000000003</v>
      </c>
      <c r="K3" s="42">
        <f t="shared" si="3"/>
        <v>21.557328605200944</v>
      </c>
      <c r="L3" s="20">
        <f t="shared" si="4"/>
        <v>75.037058334930663</v>
      </c>
      <c r="M3" s="20" t="s">
        <v>128</v>
      </c>
    </row>
    <row r="4" spans="1:13" s="4" customFormat="1" ht="20.100000000000001" customHeight="1" x14ac:dyDescent="0.25">
      <c r="A4" s="3">
        <v>3</v>
      </c>
      <c r="B4" s="3" t="s">
        <v>42</v>
      </c>
      <c r="C4" s="16" t="s">
        <v>24</v>
      </c>
      <c r="D4" s="16">
        <v>12</v>
      </c>
      <c r="E4" s="43">
        <f t="shared" si="0"/>
        <v>8.1081081081081088</v>
      </c>
      <c r="F4" s="16">
        <v>9</v>
      </c>
      <c r="G4" s="43">
        <f t="shared" si="1"/>
        <v>22.5</v>
      </c>
      <c r="H4" s="16">
        <v>15</v>
      </c>
      <c r="I4" s="43">
        <f t="shared" si="2"/>
        <v>20.833333333333332</v>
      </c>
      <c r="J4" s="16">
        <v>31.46</v>
      </c>
      <c r="K4" s="43">
        <f t="shared" si="3"/>
        <v>23.188175460902734</v>
      </c>
      <c r="L4" s="44">
        <f t="shared" si="4"/>
        <v>74.629616902344168</v>
      </c>
      <c r="M4" s="20" t="s">
        <v>128</v>
      </c>
    </row>
    <row r="5" spans="1:13" s="4" customFormat="1" ht="20.100000000000001" customHeight="1" x14ac:dyDescent="0.25">
      <c r="A5" s="3">
        <v>4</v>
      </c>
      <c r="B5" s="3" t="s">
        <v>44</v>
      </c>
      <c r="C5" s="14" t="s">
        <v>34</v>
      </c>
      <c r="D5" s="14">
        <v>18</v>
      </c>
      <c r="E5" s="42">
        <f t="shared" si="0"/>
        <v>12.162162162162161</v>
      </c>
      <c r="F5" s="14">
        <v>9</v>
      </c>
      <c r="G5" s="42">
        <f t="shared" si="1"/>
        <v>22.5</v>
      </c>
      <c r="H5" s="14">
        <v>12</v>
      </c>
      <c r="I5" s="42">
        <f t="shared" si="2"/>
        <v>16.666666666666668</v>
      </c>
      <c r="J5" s="14">
        <v>31.75</v>
      </c>
      <c r="K5" s="42">
        <f t="shared" si="3"/>
        <v>22.976377952755904</v>
      </c>
      <c r="L5" s="20">
        <f t="shared" si="4"/>
        <v>74.305206781584729</v>
      </c>
      <c r="M5" s="20" t="s">
        <v>128</v>
      </c>
    </row>
    <row r="6" spans="1:13" s="4" customFormat="1" ht="20.100000000000001" customHeight="1" x14ac:dyDescent="0.25">
      <c r="A6" s="3">
        <v>5</v>
      </c>
      <c r="B6" s="3" t="s">
        <v>39</v>
      </c>
      <c r="C6" s="14" t="s">
        <v>24</v>
      </c>
      <c r="D6" s="14">
        <v>18</v>
      </c>
      <c r="E6" s="42">
        <f t="shared" si="0"/>
        <v>12.162162162162161</v>
      </c>
      <c r="F6" s="14">
        <v>8.6999999999999993</v>
      </c>
      <c r="G6" s="42">
        <f t="shared" si="1"/>
        <v>21.749999999999996</v>
      </c>
      <c r="H6" s="14">
        <v>12</v>
      </c>
      <c r="I6" s="42">
        <f t="shared" si="2"/>
        <v>16.666666666666668</v>
      </c>
      <c r="J6" s="14">
        <v>32.5</v>
      </c>
      <c r="K6" s="42">
        <f t="shared" si="3"/>
        <v>22.446153846153845</v>
      </c>
      <c r="L6" s="20">
        <f t="shared" si="4"/>
        <v>73.024982674982681</v>
      </c>
      <c r="M6" s="20" t="s">
        <v>128</v>
      </c>
    </row>
    <row r="7" spans="1:13" s="4" customFormat="1" ht="20.100000000000001" customHeight="1" x14ac:dyDescent="0.25">
      <c r="A7" s="3">
        <v>6</v>
      </c>
      <c r="B7" s="3" t="s">
        <v>41</v>
      </c>
      <c r="C7" s="14" t="s">
        <v>28</v>
      </c>
      <c r="D7" s="14">
        <v>16.600000000000001</v>
      </c>
      <c r="E7" s="42">
        <f t="shared" si="0"/>
        <v>11.216216216216218</v>
      </c>
      <c r="F7" s="14">
        <v>8.5</v>
      </c>
      <c r="G7" s="42">
        <f t="shared" si="1"/>
        <v>21.25</v>
      </c>
      <c r="H7" s="14">
        <v>12</v>
      </c>
      <c r="I7" s="42">
        <f t="shared" si="2"/>
        <v>16.666666666666668</v>
      </c>
      <c r="J7" s="14">
        <v>32.03</v>
      </c>
      <c r="K7" s="42">
        <f t="shared" si="3"/>
        <v>22.775522947236965</v>
      </c>
      <c r="L7" s="20">
        <f t="shared" si="4"/>
        <v>71.908405830119847</v>
      </c>
      <c r="M7" s="20"/>
    </row>
    <row r="8" spans="1:13" s="4" customFormat="1" ht="20.100000000000001" customHeight="1" x14ac:dyDescent="0.25">
      <c r="A8" s="3">
        <v>7</v>
      </c>
      <c r="B8" s="14" t="s">
        <v>78</v>
      </c>
      <c r="C8" s="14" t="s">
        <v>72</v>
      </c>
      <c r="D8" s="14">
        <v>11.5</v>
      </c>
      <c r="E8" s="42">
        <f t="shared" si="0"/>
        <v>7.7702702702702702</v>
      </c>
      <c r="F8" s="14">
        <v>6.8</v>
      </c>
      <c r="G8" s="42">
        <f t="shared" si="1"/>
        <v>17</v>
      </c>
      <c r="H8" s="14">
        <v>18</v>
      </c>
      <c r="I8" s="42">
        <f t="shared" si="2"/>
        <v>25</v>
      </c>
      <c r="J8" s="14">
        <v>35.200000000000003</v>
      </c>
      <c r="K8" s="42">
        <f t="shared" si="3"/>
        <v>20.724431818181817</v>
      </c>
      <c r="L8" s="20">
        <f t="shared" si="4"/>
        <v>70.494702088452087</v>
      </c>
      <c r="M8" s="20"/>
    </row>
    <row r="9" spans="1:13" s="4" customFormat="1" ht="20.100000000000001" customHeight="1" x14ac:dyDescent="0.25">
      <c r="A9" s="3">
        <v>8</v>
      </c>
      <c r="B9" s="3" t="s">
        <v>43</v>
      </c>
      <c r="C9" s="14" t="s">
        <v>22</v>
      </c>
      <c r="D9" s="14">
        <v>10</v>
      </c>
      <c r="E9" s="42">
        <f t="shared" si="0"/>
        <v>6.756756756756757</v>
      </c>
      <c r="F9" s="14">
        <v>8.4</v>
      </c>
      <c r="G9" s="42">
        <f t="shared" si="1"/>
        <v>21</v>
      </c>
      <c r="H9" s="14">
        <v>9</v>
      </c>
      <c r="I9" s="42">
        <f t="shared" si="2"/>
        <v>12.5</v>
      </c>
      <c r="J9" s="14">
        <v>29.18</v>
      </c>
      <c r="K9" s="42">
        <f t="shared" si="3"/>
        <v>25</v>
      </c>
      <c r="L9" s="20">
        <f t="shared" si="4"/>
        <v>65.256756756756758</v>
      </c>
      <c r="M9" s="20"/>
    </row>
    <row r="10" spans="1:13" s="4" customFormat="1" ht="20.100000000000001" customHeight="1" x14ac:dyDescent="0.25">
      <c r="A10" s="3">
        <v>9</v>
      </c>
      <c r="B10" s="3" t="s">
        <v>45</v>
      </c>
      <c r="C10" s="14" t="s">
        <v>34</v>
      </c>
      <c r="D10" s="14">
        <v>13</v>
      </c>
      <c r="E10" s="42">
        <f t="shared" si="0"/>
        <v>8.7837837837837842</v>
      </c>
      <c r="F10" s="14">
        <v>9.1999999999999993</v>
      </c>
      <c r="G10" s="42">
        <f t="shared" si="1"/>
        <v>22.999999999999996</v>
      </c>
      <c r="H10" s="14">
        <v>6</v>
      </c>
      <c r="I10" s="42">
        <f t="shared" si="2"/>
        <v>8.3333333333333339</v>
      </c>
      <c r="J10" s="14">
        <v>32.1</v>
      </c>
      <c r="K10" s="42">
        <f t="shared" si="3"/>
        <v>22.725856697819314</v>
      </c>
      <c r="L10" s="20">
        <f t="shared" si="4"/>
        <v>62.842973814936428</v>
      </c>
      <c r="M10" s="20"/>
    </row>
    <row r="11" spans="1:13" s="4" customFormat="1" ht="20.100000000000001" customHeight="1" x14ac:dyDescent="0.25">
      <c r="A11" s="3">
        <v>10</v>
      </c>
      <c r="B11" s="14" t="s">
        <v>77</v>
      </c>
      <c r="C11" s="14" t="s">
        <v>72</v>
      </c>
      <c r="D11" s="14">
        <v>20</v>
      </c>
      <c r="E11" s="42">
        <f t="shared" si="0"/>
        <v>13.513513513513514</v>
      </c>
      <c r="F11" s="14">
        <v>6.5</v>
      </c>
      <c r="G11" s="42">
        <f t="shared" si="1"/>
        <v>16.25</v>
      </c>
      <c r="H11" s="14">
        <v>6</v>
      </c>
      <c r="I11" s="42">
        <f t="shared" si="2"/>
        <v>8.3333333333333339</v>
      </c>
      <c r="J11" s="14">
        <v>36.200000000000003</v>
      </c>
      <c r="K11" s="42">
        <f t="shared" si="3"/>
        <v>20.151933701657455</v>
      </c>
      <c r="L11" s="20">
        <f t="shared" si="4"/>
        <v>58.248780548504307</v>
      </c>
      <c r="M11" s="20"/>
    </row>
    <row r="12" spans="1:13" s="4" customFormat="1" ht="20.100000000000001" customHeight="1" x14ac:dyDescent="0.25">
      <c r="A12" s="3">
        <v>11</v>
      </c>
      <c r="B12" s="3" t="s">
        <v>40</v>
      </c>
      <c r="C12" s="14" t="s">
        <v>24</v>
      </c>
      <c r="D12" s="14">
        <v>12</v>
      </c>
      <c r="E12" s="42">
        <f t="shared" si="0"/>
        <v>8.1081081081081088</v>
      </c>
      <c r="F12" s="14">
        <v>8.6999999999999993</v>
      </c>
      <c r="G12" s="42">
        <f t="shared" si="1"/>
        <v>21.749999999999996</v>
      </c>
      <c r="H12" s="14">
        <v>6</v>
      </c>
      <c r="I12" s="42">
        <f t="shared" si="2"/>
        <v>8.3333333333333339</v>
      </c>
      <c r="J12" s="14">
        <v>37.68</v>
      </c>
      <c r="K12" s="42">
        <f t="shared" si="3"/>
        <v>19.3604033970276</v>
      </c>
      <c r="L12" s="20">
        <f t="shared" si="4"/>
        <v>57.551844838469037</v>
      </c>
      <c r="M12" s="20"/>
    </row>
    <row r="13" spans="1:13" s="4" customFormat="1" ht="20.100000000000001" customHeight="1" x14ac:dyDescent="0.25">
      <c r="A13" s="3">
        <v>12</v>
      </c>
      <c r="B13" s="11" t="s">
        <v>41</v>
      </c>
      <c r="C13" s="16" t="s">
        <v>28</v>
      </c>
      <c r="D13" s="16">
        <v>8</v>
      </c>
      <c r="E13" s="42">
        <f t="shared" si="0"/>
        <v>5.4054054054054053</v>
      </c>
      <c r="F13" s="16">
        <v>8.1999999999999993</v>
      </c>
      <c r="G13" s="42">
        <f t="shared" si="1"/>
        <v>20.499999999999996</v>
      </c>
      <c r="H13" s="16">
        <v>6</v>
      </c>
      <c r="I13" s="42">
        <f t="shared" si="2"/>
        <v>8.3333333333333339</v>
      </c>
      <c r="J13" s="16">
        <v>33.76</v>
      </c>
      <c r="K13" s="42">
        <f t="shared" si="3"/>
        <v>21.608412322274884</v>
      </c>
      <c r="L13" s="20">
        <f t="shared" si="4"/>
        <v>55.847151061013619</v>
      </c>
      <c r="M13" s="20"/>
    </row>
    <row r="14" spans="1:13" s="4" customFormat="1" ht="20.100000000000001" customHeight="1" x14ac:dyDescent="0.25">
      <c r="A14" s="3">
        <v>13</v>
      </c>
      <c r="B14" s="14" t="s">
        <v>79</v>
      </c>
      <c r="C14" s="14" t="s">
        <v>74</v>
      </c>
      <c r="D14" s="14">
        <v>0</v>
      </c>
      <c r="E14" s="42">
        <f t="shared" si="0"/>
        <v>0</v>
      </c>
      <c r="F14" s="14">
        <v>7.5</v>
      </c>
      <c r="G14" s="42">
        <f t="shared" si="1"/>
        <v>18.75</v>
      </c>
      <c r="H14" s="14">
        <v>9</v>
      </c>
      <c r="I14" s="42">
        <f t="shared" si="2"/>
        <v>12.5</v>
      </c>
      <c r="J14" s="14">
        <v>32.1</v>
      </c>
      <c r="K14" s="42">
        <f t="shared" si="3"/>
        <v>22.725856697819314</v>
      </c>
      <c r="L14" s="20">
        <f t="shared" si="4"/>
        <v>53.97585669781931</v>
      </c>
      <c r="M14" s="20"/>
    </row>
    <row r="15" spans="1:13" s="4" customFormat="1" ht="20.100000000000001" customHeight="1" x14ac:dyDescent="0.25">
      <c r="A15" s="3">
        <v>14</v>
      </c>
      <c r="B15" s="14" t="s">
        <v>76</v>
      </c>
      <c r="C15" s="14" t="s">
        <v>67</v>
      </c>
      <c r="D15" s="14">
        <v>4</v>
      </c>
      <c r="E15" s="42">
        <f t="shared" si="0"/>
        <v>2.7027027027027026</v>
      </c>
      <c r="F15" s="14">
        <v>6</v>
      </c>
      <c r="G15" s="42">
        <f t="shared" si="1"/>
        <v>15</v>
      </c>
      <c r="H15" s="14">
        <v>6.5</v>
      </c>
      <c r="I15" s="42">
        <f t="shared" si="2"/>
        <v>9.0277777777777786</v>
      </c>
      <c r="J15" s="14">
        <v>38</v>
      </c>
      <c r="K15" s="42">
        <f t="shared" si="3"/>
        <v>19.19736842105263</v>
      </c>
      <c r="L15" s="20">
        <f t="shared" si="4"/>
        <v>45.92784890153311</v>
      </c>
      <c r="M15" s="20"/>
    </row>
    <row r="16" spans="1:13" s="4" customFormat="1" ht="20.100000000000001" customHeight="1" x14ac:dyDescent="0.25">
      <c r="A16" s="3">
        <v>15</v>
      </c>
      <c r="B16" s="14" t="s">
        <v>94</v>
      </c>
      <c r="C16" s="14">
        <v>8</v>
      </c>
      <c r="D16" s="14">
        <v>5</v>
      </c>
      <c r="E16" s="42">
        <f t="shared" si="0"/>
        <v>3.3783783783783785</v>
      </c>
      <c r="F16" s="14">
        <v>0</v>
      </c>
      <c r="G16" s="42">
        <f t="shared" si="1"/>
        <v>0</v>
      </c>
      <c r="H16" s="14">
        <v>0</v>
      </c>
      <c r="I16" s="42">
        <f t="shared" si="2"/>
        <v>0</v>
      </c>
      <c r="J16" s="14">
        <v>0</v>
      </c>
      <c r="K16" s="42" t="b">
        <f t="shared" si="3"/>
        <v>0</v>
      </c>
      <c r="L16" s="20">
        <f t="shared" si="4"/>
        <v>3.3783783783783785</v>
      </c>
      <c r="M16" s="20"/>
    </row>
    <row r="17" spans="1:13" s="4" customFormat="1" ht="20.100000000000001" customHeight="1" x14ac:dyDescent="0.25">
      <c r="A17" s="3">
        <v>16</v>
      </c>
      <c r="B17" s="14" t="s">
        <v>95</v>
      </c>
      <c r="C17" s="14">
        <v>8</v>
      </c>
      <c r="D17" s="14">
        <v>0</v>
      </c>
      <c r="E17" s="42">
        <f t="shared" si="0"/>
        <v>0</v>
      </c>
      <c r="F17" s="14">
        <v>0</v>
      </c>
      <c r="G17" s="42">
        <f t="shared" si="1"/>
        <v>0</v>
      </c>
      <c r="H17" s="14">
        <v>0</v>
      </c>
      <c r="I17" s="42">
        <f t="shared" si="2"/>
        <v>0</v>
      </c>
      <c r="J17" s="14">
        <v>0</v>
      </c>
      <c r="K17" s="42" t="b">
        <f t="shared" si="3"/>
        <v>0</v>
      </c>
      <c r="L17" s="20">
        <f t="shared" si="4"/>
        <v>0</v>
      </c>
      <c r="M17" s="20"/>
    </row>
    <row r="18" spans="1:13" s="4" customFormat="1" ht="20.100000000000001" customHeight="1" x14ac:dyDescent="0.25">
      <c r="A18" s="3">
        <v>17</v>
      </c>
      <c r="B18" s="14"/>
      <c r="C18" s="14"/>
      <c r="D18" s="14" t="s">
        <v>7</v>
      </c>
      <c r="E18" s="42">
        <f t="shared" si="0"/>
        <v>0</v>
      </c>
      <c r="F18" s="14" t="s">
        <v>7</v>
      </c>
      <c r="G18" s="42">
        <f t="shared" si="1"/>
        <v>0</v>
      </c>
      <c r="H18" s="14" t="s">
        <v>7</v>
      </c>
      <c r="I18" s="42">
        <f t="shared" si="2"/>
        <v>0</v>
      </c>
      <c r="J18" s="14" t="s">
        <v>7</v>
      </c>
      <c r="K18" s="42">
        <f t="shared" si="3"/>
        <v>0</v>
      </c>
      <c r="L18" s="20">
        <f t="shared" si="4"/>
        <v>0</v>
      </c>
      <c r="M18" s="20"/>
    </row>
    <row r="19" spans="1:13" s="4" customFormat="1" ht="20.100000000000001" customHeight="1" x14ac:dyDescent="0.25">
      <c r="A19" s="3">
        <v>18</v>
      </c>
      <c r="B19" s="14"/>
      <c r="C19" s="14"/>
      <c r="D19" s="14" t="s">
        <v>7</v>
      </c>
      <c r="E19" s="42">
        <f t="shared" si="0"/>
        <v>0</v>
      </c>
      <c r="F19" s="14" t="s">
        <v>7</v>
      </c>
      <c r="G19" s="42">
        <f t="shared" si="1"/>
        <v>0</v>
      </c>
      <c r="H19" s="14" t="s">
        <v>7</v>
      </c>
      <c r="I19" s="42">
        <f t="shared" si="2"/>
        <v>0</v>
      </c>
      <c r="J19" s="14" t="s">
        <v>7</v>
      </c>
      <c r="K19" s="42">
        <f t="shared" si="3"/>
        <v>0</v>
      </c>
      <c r="L19" s="20">
        <f t="shared" si="4"/>
        <v>0</v>
      </c>
      <c r="M19" s="20">
        <f t="shared" ref="M19:M51" si="5">_xlfn.RANK.EQ(L19,L$3:L$52)</f>
        <v>15</v>
      </c>
    </row>
    <row r="20" spans="1:13" s="4" customFormat="1" ht="20.100000000000001" customHeight="1" x14ac:dyDescent="0.25">
      <c r="A20" s="3">
        <v>19</v>
      </c>
      <c r="B20" s="14"/>
      <c r="C20" s="14"/>
      <c r="D20" s="14" t="s">
        <v>7</v>
      </c>
      <c r="E20" s="42">
        <f t="shared" si="0"/>
        <v>0</v>
      </c>
      <c r="F20" s="14" t="s">
        <v>7</v>
      </c>
      <c r="G20" s="42">
        <f t="shared" si="1"/>
        <v>0</v>
      </c>
      <c r="H20" s="14" t="s">
        <v>7</v>
      </c>
      <c r="I20" s="42">
        <f t="shared" si="2"/>
        <v>0</v>
      </c>
      <c r="J20" s="14" t="s">
        <v>7</v>
      </c>
      <c r="K20" s="42">
        <f t="shared" si="3"/>
        <v>0</v>
      </c>
      <c r="L20" s="20">
        <f t="shared" si="4"/>
        <v>0</v>
      </c>
      <c r="M20" s="20">
        <f t="shared" si="5"/>
        <v>15</v>
      </c>
    </row>
    <row r="21" spans="1:13" s="4" customFormat="1" ht="20.100000000000001" customHeight="1" x14ac:dyDescent="0.25">
      <c r="A21" s="3">
        <v>20</v>
      </c>
      <c r="B21" s="14"/>
      <c r="C21" s="14"/>
      <c r="D21" s="14" t="s">
        <v>7</v>
      </c>
      <c r="E21" s="42">
        <f t="shared" si="0"/>
        <v>0</v>
      </c>
      <c r="F21" s="14" t="s">
        <v>7</v>
      </c>
      <c r="G21" s="42">
        <f t="shared" si="1"/>
        <v>0</v>
      </c>
      <c r="H21" s="14" t="s">
        <v>7</v>
      </c>
      <c r="I21" s="42">
        <f t="shared" si="2"/>
        <v>0</v>
      </c>
      <c r="J21" s="14" t="s">
        <v>7</v>
      </c>
      <c r="K21" s="42">
        <f t="shared" si="3"/>
        <v>0</v>
      </c>
      <c r="L21" s="20">
        <f t="shared" si="4"/>
        <v>0</v>
      </c>
      <c r="M21" s="20">
        <f t="shared" si="5"/>
        <v>15</v>
      </c>
    </row>
    <row r="22" spans="1:13" s="4" customFormat="1" ht="20.100000000000001" customHeight="1" x14ac:dyDescent="0.25">
      <c r="A22" s="3">
        <f t="shared" ref="A22:A51" si="6">A21+1</f>
        <v>21</v>
      </c>
      <c r="B22" s="14"/>
      <c r="C22" s="14"/>
      <c r="D22" s="14" t="s">
        <v>7</v>
      </c>
      <c r="E22" s="42">
        <f t="shared" si="0"/>
        <v>0</v>
      </c>
      <c r="F22" s="14" t="s">
        <v>7</v>
      </c>
      <c r="G22" s="42">
        <f t="shared" si="1"/>
        <v>0</v>
      </c>
      <c r="H22" s="14" t="s">
        <v>7</v>
      </c>
      <c r="I22" s="42">
        <f t="shared" si="2"/>
        <v>0</v>
      </c>
      <c r="J22" s="14" t="s">
        <v>7</v>
      </c>
      <c r="K22" s="42">
        <f t="shared" si="3"/>
        <v>0</v>
      </c>
      <c r="L22" s="20">
        <f t="shared" si="4"/>
        <v>0</v>
      </c>
      <c r="M22" s="20">
        <f t="shared" si="5"/>
        <v>15</v>
      </c>
    </row>
    <row r="23" spans="1:13" s="4" customFormat="1" ht="20.100000000000001" customHeight="1" x14ac:dyDescent="0.25">
      <c r="A23" s="3">
        <f t="shared" si="6"/>
        <v>22</v>
      </c>
      <c r="B23" s="14"/>
      <c r="C23" s="14"/>
      <c r="D23" s="14" t="s">
        <v>7</v>
      </c>
      <c r="E23" s="42">
        <f t="shared" si="0"/>
        <v>0</v>
      </c>
      <c r="F23" s="14" t="s">
        <v>7</v>
      </c>
      <c r="G23" s="42">
        <f t="shared" si="1"/>
        <v>0</v>
      </c>
      <c r="H23" s="14" t="s">
        <v>7</v>
      </c>
      <c r="I23" s="42">
        <f t="shared" si="2"/>
        <v>0</v>
      </c>
      <c r="J23" s="14" t="s">
        <v>7</v>
      </c>
      <c r="K23" s="42">
        <f t="shared" si="3"/>
        <v>0</v>
      </c>
      <c r="L23" s="20">
        <f t="shared" si="4"/>
        <v>0</v>
      </c>
      <c r="M23" s="20">
        <f t="shared" si="5"/>
        <v>15</v>
      </c>
    </row>
    <row r="24" spans="1:13" s="4" customFormat="1" ht="20.100000000000001" customHeight="1" x14ac:dyDescent="0.25">
      <c r="A24" s="3">
        <f t="shared" si="6"/>
        <v>23</v>
      </c>
      <c r="B24" s="14"/>
      <c r="C24" s="14"/>
      <c r="D24" s="14" t="s">
        <v>7</v>
      </c>
      <c r="E24" s="42">
        <f t="shared" si="0"/>
        <v>0</v>
      </c>
      <c r="F24" s="14" t="s">
        <v>7</v>
      </c>
      <c r="G24" s="42">
        <f t="shared" si="1"/>
        <v>0</v>
      </c>
      <c r="H24" s="14" t="s">
        <v>7</v>
      </c>
      <c r="I24" s="42">
        <f t="shared" si="2"/>
        <v>0</v>
      </c>
      <c r="J24" s="14" t="s">
        <v>7</v>
      </c>
      <c r="K24" s="42">
        <f t="shared" si="3"/>
        <v>0</v>
      </c>
      <c r="L24" s="20">
        <f t="shared" si="4"/>
        <v>0</v>
      </c>
      <c r="M24" s="20">
        <f t="shared" si="5"/>
        <v>15</v>
      </c>
    </row>
    <row r="25" spans="1:13" s="4" customFormat="1" ht="20.100000000000001" customHeight="1" x14ac:dyDescent="0.25">
      <c r="A25" s="3">
        <f t="shared" si="6"/>
        <v>24</v>
      </c>
      <c r="B25" s="14"/>
      <c r="C25" s="14"/>
      <c r="D25" s="14" t="s">
        <v>7</v>
      </c>
      <c r="E25" s="42">
        <f t="shared" si="0"/>
        <v>0</v>
      </c>
      <c r="F25" s="14" t="s">
        <v>7</v>
      </c>
      <c r="G25" s="42">
        <f t="shared" si="1"/>
        <v>0</v>
      </c>
      <c r="H25" s="14" t="s">
        <v>7</v>
      </c>
      <c r="I25" s="42">
        <f t="shared" si="2"/>
        <v>0</v>
      </c>
      <c r="J25" s="14" t="s">
        <v>7</v>
      </c>
      <c r="K25" s="42">
        <f t="shared" si="3"/>
        <v>0</v>
      </c>
      <c r="L25" s="20">
        <f t="shared" si="4"/>
        <v>0</v>
      </c>
      <c r="M25" s="20">
        <f t="shared" si="5"/>
        <v>15</v>
      </c>
    </row>
    <row r="26" spans="1:13" s="4" customFormat="1" ht="20.100000000000001" customHeight="1" x14ac:dyDescent="0.25">
      <c r="A26" s="3">
        <f t="shared" si="6"/>
        <v>25</v>
      </c>
      <c r="B26" s="14"/>
      <c r="C26" s="14"/>
      <c r="D26" s="14" t="s">
        <v>7</v>
      </c>
      <c r="E26" s="42">
        <f t="shared" si="0"/>
        <v>0</v>
      </c>
      <c r="F26" s="14" t="s">
        <v>7</v>
      </c>
      <c r="G26" s="42">
        <f t="shared" si="1"/>
        <v>0</v>
      </c>
      <c r="H26" s="14" t="s">
        <v>7</v>
      </c>
      <c r="I26" s="42">
        <f t="shared" si="2"/>
        <v>0</v>
      </c>
      <c r="J26" s="14" t="s">
        <v>7</v>
      </c>
      <c r="K26" s="42">
        <f t="shared" si="3"/>
        <v>0</v>
      </c>
      <c r="L26" s="20">
        <f t="shared" si="4"/>
        <v>0</v>
      </c>
      <c r="M26" s="20">
        <f t="shared" si="5"/>
        <v>15</v>
      </c>
    </row>
    <row r="27" spans="1:13" s="4" customFormat="1" ht="20.100000000000001" customHeight="1" x14ac:dyDescent="0.25">
      <c r="A27" s="3">
        <f t="shared" si="6"/>
        <v>26</v>
      </c>
      <c r="B27" s="14"/>
      <c r="C27" s="14"/>
      <c r="D27" s="14" t="s">
        <v>7</v>
      </c>
      <c r="E27" s="42">
        <f t="shared" si="0"/>
        <v>0</v>
      </c>
      <c r="F27" s="14" t="s">
        <v>7</v>
      </c>
      <c r="G27" s="42">
        <f t="shared" si="1"/>
        <v>0</v>
      </c>
      <c r="H27" s="14" t="s">
        <v>7</v>
      </c>
      <c r="I27" s="42">
        <f t="shared" si="2"/>
        <v>0</v>
      </c>
      <c r="J27" s="14" t="s">
        <v>7</v>
      </c>
      <c r="K27" s="42">
        <f t="shared" si="3"/>
        <v>0</v>
      </c>
      <c r="L27" s="20">
        <f t="shared" si="4"/>
        <v>0</v>
      </c>
      <c r="M27" s="20">
        <f t="shared" si="5"/>
        <v>15</v>
      </c>
    </row>
    <row r="28" spans="1:13" ht="20.100000000000001" customHeight="1" x14ac:dyDescent="0.25">
      <c r="A28" s="2">
        <f t="shared" si="6"/>
        <v>27</v>
      </c>
      <c r="B28" s="14"/>
      <c r="C28" s="14"/>
      <c r="D28" s="14" t="s">
        <v>7</v>
      </c>
      <c r="E28" s="19">
        <f t="shared" si="0"/>
        <v>0</v>
      </c>
      <c r="F28" s="14" t="s">
        <v>7</v>
      </c>
      <c r="G28" s="19">
        <f t="shared" si="1"/>
        <v>0</v>
      </c>
      <c r="H28" s="14" t="s">
        <v>7</v>
      </c>
      <c r="I28" s="19">
        <f t="shared" si="2"/>
        <v>0</v>
      </c>
      <c r="J28" s="14" t="s">
        <v>7</v>
      </c>
      <c r="K28" s="19">
        <f t="shared" si="3"/>
        <v>0</v>
      </c>
      <c r="L28" s="28">
        <f t="shared" si="4"/>
        <v>0</v>
      </c>
      <c r="M28" s="21">
        <f t="shared" si="5"/>
        <v>15</v>
      </c>
    </row>
    <row r="29" spans="1:13" ht="20.100000000000001" customHeight="1" x14ac:dyDescent="0.25">
      <c r="A29" s="2">
        <f t="shared" si="6"/>
        <v>28</v>
      </c>
      <c r="B29" s="14"/>
      <c r="C29" s="14"/>
      <c r="D29" s="14" t="s">
        <v>7</v>
      </c>
      <c r="E29" s="19">
        <f t="shared" si="0"/>
        <v>0</v>
      </c>
      <c r="F29" s="14" t="s">
        <v>7</v>
      </c>
      <c r="G29" s="19">
        <f t="shared" si="1"/>
        <v>0</v>
      </c>
      <c r="H29" s="14" t="s">
        <v>7</v>
      </c>
      <c r="I29" s="19">
        <f t="shared" si="2"/>
        <v>0</v>
      </c>
      <c r="J29" s="14" t="s">
        <v>7</v>
      </c>
      <c r="K29" s="19">
        <f t="shared" si="3"/>
        <v>0</v>
      </c>
      <c r="L29" s="28">
        <f t="shared" si="4"/>
        <v>0</v>
      </c>
      <c r="M29" s="21">
        <f t="shared" si="5"/>
        <v>15</v>
      </c>
    </row>
    <row r="30" spans="1:13" ht="20.100000000000001" customHeight="1" x14ac:dyDescent="0.25">
      <c r="A30" s="2">
        <f t="shared" si="6"/>
        <v>29</v>
      </c>
      <c r="B30" s="14"/>
      <c r="C30" s="14"/>
      <c r="D30" s="14" t="s">
        <v>7</v>
      </c>
      <c r="E30" s="19">
        <f t="shared" si="0"/>
        <v>0</v>
      </c>
      <c r="F30" s="14" t="s">
        <v>7</v>
      </c>
      <c r="G30" s="19">
        <f t="shared" si="1"/>
        <v>0</v>
      </c>
      <c r="H30" s="14" t="s">
        <v>7</v>
      </c>
      <c r="I30" s="19">
        <f t="shared" si="2"/>
        <v>0</v>
      </c>
      <c r="J30" s="14" t="s">
        <v>7</v>
      </c>
      <c r="K30" s="19">
        <f t="shared" si="3"/>
        <v>0</v>
      </c>
      <c r="L30" s="28">
        <f t="shared" si="4"/>
        <v>0</v>
      </c>
      <c r="M30" s="21">
        <f t="shared" si="5"/>
        <v>15</v>
      </c>
    </row>
    <row r="31" spans="1:13" ht="20.100000000000001" customHeight="1" x14ac:dyDescent="0.25">
      <c r="A31" s="2">
        <f t="shared" si="6"/>
        <v>30</v>
      </c>
      <c r="B31" s="14"/>
      <c r="C31" s="14"/>
      <c r="D31" s="14" t="s">
        <v>7</v>
      </c>
      <c r="E31" s="19">
        <f t="shared" si="0"/>
        <v>0</v>
      </c>
      <c r="F31" s="14" t="s">
        <v>7</v>
      </c>
      <c r="G31" s="19">
        <f t="shared" si="1"/>
        <v>0</v>
      </c>
      <c r="H31" s="14" t="s">
        <v>7</v>
      </c>
      <c r="I31" s="19">
        <f t="shared" si="2"/>
        <v>0</v>
      </c>
      <c r="J31" s="14" t="s">
        <v>7</v>
      </c>
      <c r="K31" s="19">
        <f t="shared" si="3"/>
        <v>0</v>
      </c>
      <c r="L31" s="28">
        <f t="shared" si="4"/>
        <v>0</v>
      </c>
      <c r="M31" s="21">
        <f t="shared" si="5"/>
        <v>15</v>
      </c>
    </row>
    <row r="32" spans="1:13" ht="20.100000000000001" customHeight="1" x14ac:dyDescent="0.25">
      <c r="A32" s="2">
        <f t="shared" si="6"/>
        <v>31</v>
      </c>
      <c r="B32" s="14"/>
      <c r="C32" s="14"/>
      <c r="D32" s="14" t="s">
        <v>7</v>
      </c>
      <c r="E32" s="19">
        <f t="shared" si="0"/>
        <v>0</v>
      </c>
      <c r="F32" s="14" t="s">
        <v>7</v>
      </c>
      <c r="G32" s="19">
        <f t="shared" si="1"/>
        <v>0</v>
      </c>
      <c r="H32" s="14" t="s">
        <v>7</v>
      </c>
      <c r="I32" s="19">
        <f t="shared" si="2"/>
        <v>0</v>
      </c>
      <c r="J32" s="14" t="s">
        <v>7</v>
      </c>
      <c r="K32" s="19">
        <f t="shared" si="3"/>
        <v>0</v>
      </c>
      <c r="L32" s="28">
        <f t="shared" si="4"/>
        <v>0</v>
      </c>
      <c r="M32" s="21">
        <f t="shared" si="5"/>
        <v>15</v>
      </c>
    </row>
    <row r="33" spans="1:13" ht="20.100000000000001" customHeight="1" x14ac:dyDescent="0.25">
      <c r="A33" s="2">
        <f t="shared" si="6"/>
        <v>32</v>
      </c>
      <c r="B33" s="14"/>
      <c r="C33" s="14"/>
      <c r="D33" s="14" t="s">
        <v>7</v>
      </c>
      <c r="E33" s="19">
        <f t="shared" si="0"/>
        <v>0</v>
      </c>
      <c r="F33" s="14" t="s">
        <v>7</v>
      </c>
      <c r="G33" s="19">
        <f t="shared" si="1"/>
        <v>0</v>
      </c>
      <c r="H33" s="14" t="s">
        <v>7</v>
      </c>
      <c r="I33" s="19">
        <f t="shared" si="2"/>
        <v>0</v>
      </c>
      <c r="J33" s="14" t="s">
        <v>7</v>
      </c>
      <c r="K33" s="19">
        <f t="shared" si="3"/>
        <v>0</v>
      </c>
      <c r="L33" s="28">
        <f t="shared" si="4"/>
        <v>0</v>
      </c>
      <c r="M33" s="21">
        <f t="shared" si="5"/>
        <v>15</v>
      </c>
    </row>
    <row r="34" spans="1:13" ht="20.100000000000001" customHeight="1" x14ac:dyDescent="0.25">
      <c r="A34" s="2">
        <f t="shared" si="6"/>
        <v>33</v>
      </c>
      <c r="B34" s="14"/>
      <c r="C34" s="14"/>
      <c r="D34" s="14" t="s">
        <v>7</v>
      </c>
      <c r="E34" s="19">
        <f t="shared" si="0"/>
        <v>0</v>
      </c>
      <c r="F34" s="14" t="s">
        <v>7</v>
      </c>
      <c r="G34" s="19">
        <f t="shared" ref="G34:G51" si="7">IF(F34="-",0,IF(F34&gt;-10,25*F34/10))</f>
        <v>0</v>
      </c>
      <c r="H34" s="14" t="s">
        <v>7</v>
      </c>
      <c r="I34" s="19">
        <f t="shared" ref="I34:I51" si="8">IF(H34="-",0,IF(H34&gt;-10,25*H34/18))</f>
        <v>0</v>
      </c>
      <c r="J34" s="14" t="s">
        <v>7</v>
      </c>
      <c r="K34" s="19">
        <f t="shared" ref="K34:K51" si="9">IF(J34="-",0,IF(J34&gt;0,25*J$53/J34))</f>
        <v>0</v>
      </c>
      <c r="L34" s="28">
        <f t="shared" ref="L34:L51" si="10">E34+G34+I34+K34</f>
        <v>0</v>
      </c>
      <c r="M34" s="21">
        <f t="shared" si="5"/>
        <v>15</v>
      </c>
    </row>
    <row r="35" spans="1:13" ht="20.100000000000001" customHeight="1" x14ac:dyDescent="0.25">
      <c r="A35" s="2">
        <f t="shared" si="6"/>
        <v>34</v>
      </c>
      <c r="B35" s="14"/>
      <c r="C35" s="14"/>
      <c r="D35" s="14" t="s">
        <v>7</v>
      </c>
      <c r="E35" s="19">
        <f t="shared" si="0"/>
        <v>0</v>
      </c>
      <c r="F35" s="14" t="s">
        <v>7</v>
      </c>
      <c r="G35" s="19">
        <f t="shared" si="7"/>
        <v>0</v>
      </c>
      <c r="H35" s="14" t="s">
        <v>7</v>
      </c>
      <c r="I35" s="19">
        <f t="shared" si="8"/>
        <v>0</v>
      </c>
      <c r="J35" s="14" t="s">
        <v>7</v>
      </c>
      <c r="K35" s="19">
        <f t="shared" si="9"/>
        <v>0</v>
      </c>
      <c r="L35" s="28">
        <f t="shared" si="10"/>
        <v>0</v>
      </c>
      <c r="M35" s="21">
        <f t="shared" si="5"/>
        <v>15</v>
      </c>
    </row>
    <row r="36" spans="1:13" ht="20.100000000000001" customHeight="1" x14ac:dyDescent="0.25">
      <c r="A36" s="2">
        <f t="shared" si="6"/>
        <v>35</v>
      </c>
      <c r="B36" s="14"/>
      <c r="C36" s="14"/>
      <c r="D36" s="14" t="s">
        <v>7</v>
      </c>
      <c r="E36" s="19">
        <f t="shared" si="0"/>
        <v>0</v>
      </c>
      <c r="F36" s="14" t="s">
        <v>7</v>
      </c>
      <c r="G36" s="19">
        <f t="shared" si="7"/>
        <v>0</v>
      </c>
      <c r="H36" s="14" t="s">
        <v>7</v>
      </c>
      <c r="I36" s="19">
        <f t="shared" si="8"/>
        <v>0</v>
      </c>
      <c r="J36" s="14" t="s">
        <v>7</v>
      </c>
      <c r="K36" s="19">
        <f t="shared" si="9"/>
        <v>0</v>
      </c>
      <c r="L36" s="28">
        <f t="shared" si="10"/>
        <v>0</v>
      </c>
      <c r="M36" s="21">
        <f t="shared" si="5"/>
        <v>15</v>
      </c>
    </row>
    <row r="37" spans="1:13" ht="20.100000000000001" customHeight="1" x14ac:dyDescent="0.25">
      <c r="A37" s="2">
        <f t="shared" si="6"/>
        <v>36</v>
      </c>
      <c r="B37" s="14"/>
      <c r="C37" s="14"/>
      <c r="D37" s="14" t="s">
        <v>7</v>
      </c>
      <c r="E37" s="19">
        <f t="shared" si="0"/>
        <v>0</v>
      </c>
      <c r="F37" s="14" t="s">
        <v>7</v>
      </c>
      <c r="G37" s="19">
        <f t="shared" si="7"/>
        <v>0</v>
      </c>
      <c r="H37" s="14" t="s">
        <v>7</v>
      </c>
      <c r="I37" s="19">
        <f t="shared" si="8"/>
        <v>0</v>
      </c>
      <c r="J37" s="14" t="s">
        <v>7</v>
      </c>
      <c r="K37" s="19">
        <f t="shared" si="9"/>
        <v>0</v>
      </c>
      <c r="L37" s="28">
        <f t="shared" si="10"/>
        <v>0</v>
      </c>
      <c r="M37" s="21">
        <f t="shared" si="5"/>
        <v>15</v>
      </c>
    </row>
    <row r="38" spans="1:13" ht="20.100000000000001" customHeight="1" x14ac:dyDescent="0.25">
      <c r="A38" s="2">
        <f t="shared" si="6"/>
        <v>37</v>
      </c>
      <c r="B38" s="14"/>
      <c r="C38" s="14"/>
      <c r="D38" s="14" t="s">
        <v>7</v>
      </c>
      <c r="E38" s="19">
        <f t="shared" si="0"/>
        <v>0</v>
      </c>
      <c r="F38" s="14" t="s">
        <v>7</v>
      </c>
      <c r="G38" s="19">
        <f t="shared" si="7"/>
        <v>0</v>
      </c>
      <c r="H38" s="14" t="s">
        <v>7</v>
      </c>
      <c r="I38" s="19">
        <f t="shared" si="8"/>
        <v>0</v>
      </c>
      <c r="J38" s="14" t="s">
        <v>7</v>
      </c>
      <c r="K38" s="19">
        <f t="shared" si="9"/>
        <v>0</v>
      </c>
      <c r="L38" s="28">
        <f t="shared" si="10"/>
        <v>0</v>
      </c>
      <c r="M38" s="21">
        <f t="shared" si="5"/>
        <v>15</v>
      </c>
    </row>
    <row r="39" spans="1:13" ht="20.100000000000001" customHeight="1" x14ac:dyDescent="0.25">
      <c r="A39" s="2">
        <f t="shared" si="6"/>
        <v>38</v>
      </c>
      <c r="B39" s="14"/>
      <c r="C39" s="14"/>
      <c r="D39" s="14" t="s">
        <v>7</v>
      </c>
      <c r="E39" s="19">
        <f t="shared" si="0"/>
        <v>0</v>
      </c>
      <c r="F39" s="14" t="s">
        <v>7</v>
      </c>
      <c r="G39" s="19">
        <f t="shared" si="7"/>
        <v>0</v>
      </c>
      <c r="H39" s="14" t="s">
        <v>7</v>
      </c>
      <c r="I39" s="19">
        <f t="shared" si="8"/>
        <v>0</v>
      </c>
      <c r="J39" s="14" t="s">
        <v>7</v>
      </c>
      <c r="K39" s="19">
        <f t="shared" si="9"/>
        <v>0</v>
      </c>
      <c r="L39" s="28">
        <f t="shared" si="10"/>
        <v>0</v>
      </c>
      <c r="M39" s="21">
        <f t="shared" si="5"/>
        <v>15</v>
      </c>
    </row>
    <row r="40" spans="1:13" ht="20.100000000000001" customHeight="1" x14ac:dyDescent="0.25">
      <c r="A40" s="2">
        <f t="shared" si="6"/>
        <v>39</v>
      </c>
      <c r="B40" s="14"/>
      <c r="C40" s="14"/>
      <c r="D40" s="14" t="s">
        <v>7</v>
      </c>
      <c r="E40" s="19">
        <f t="shared" si="0"/>
        <v>0</v>
      </c>
      <c r="F40" s="14" t="s">
        <v>7</v>
      </c>
      <c r="G40" s="19">
        <f t="shared" si="7"/>
        <v>0</v>
      </c>
      <c r="H40" s="14" t="s">
        <v>7</v>
      </c>
      <c r="I40" s="19">
        <f t="shared" si="8"/>
        <v>0</v>
      </c>
      <c r="J40" s="14" t="s">
        <v>7</v>
      </c>
      <c r="K40" s="19">
        <f t="shared" si="9"/>
        <v>0</v>
      </c>
      <c r="L40" s="28">
        <f t="shared" si="10"/>
        <v>0</v>
      </c>
      <c r="M40" s="21">
        <f t="shared" si="5"/>
        <v>15</v>
      </c>
    </row>
    <row r="41" spans="1:13" ht="20.100000000000001" customHeight="1" x14ac:dyDescent="0.25">
      <c r="A41" s="2">
        <f t="shared" si="6"/>
        <v>40</v>
      </c>
      <c r="B41" s="14"/>
      <c r="C41" s="14"/>
      <c r="D41" s="14" t="s">
        <v>7</v>
      </c>
      <c r="E41" s="19">
        <f t="shared" si="0"/>
        <v>0</v>
      </c>
      <c r="F41" s="14" t="s">
        <v>7</v>
      </c>
      <c r="G41" s="19">
        <f t="shared" si="7"/>
        <v>0</v>
      </c>
      <c r="H41" s="14" t="s">
        <v>7</v>
      </c>
      <c r="I41" s="19">
        <f t="shared" si="8"/>
        <v>0</v>
      </c>
      <c r="J41" s="14" t="s">
        <v>7</v>
      </c>
      <c r="K41" s="19">
        <f t="shared" si="9"/>
        <v>0</v>
      </c>
      <c r="L41" s="28">
        <f t="shared" si="10"/>
        <v>0</v>
      </c>
      <c r="M41" s="21">
        <f t="shared" si="5"/>
        <v>15</v>
      </c>
    </row>
    <row r="42" spans="1:13" ht="20.100000000000001" customHeight="1" x14ac:dyDescent="0.25">
      <c r="A42" s="2">
        <f t="shared" si="6"/>
        <v>41</v>
      </c>
      <c r="B42" s="14"/>
      <c r="C42" s="14"/>
      <c r="D42" s="14" t="s">
        <v>7</v>
      </c>
      <c r="E42" s="19">
        <f t="shared" si="0"/>
        <v>0</v>
      </c>
      <c r="F42" s="14" t="s">
        <v>7</v>
      </c>
      <c r="G42" s="19">
        <f t="shared" si="7"/>
        <v>0</v>
      </c>
      <c r="H42" s="14" t="s">
        <v>7</v>
      </c>
      <c r="I42" s="19">
        <f t="shared" si="8"/>
        <v>0</v>
      </c>
      <c r="J42" s="14" t="s">
        <v>7</v>
      </c>
      <c r="K42" s="19">
        <f t="shared" si="9"/>
        <v>0</v>
      </c>
      <c r="L42" s="28">
        <f t="shared" si="10"/>
        <v>0</v>
      </c>
      <c r="M42" s="21">
        <f t="shared" si="5"/>
        <v>15</v>
      </c>
    </row>
    <row r="43" spans="1:13" ht="20.100000000000001" customHeight="1" x14ac:dyDescent="0.25">
      <c r="A43" s="2">
        <f t="shared" si="6"/>
        <v>42</v>
      </c>
      <c r="B43" s="14"/>
      <c r="C43" s="14"/>
      <c r="D43" s="14" t="s">
        <v>7</v>
      </c>
      <c r="E43" s="19">
        <f t="shared" si="0"/>
        <v>0</v>
      </c>
      <c r="F43" s="14" t="s">
        <v>7</v>
      </c>
      <c r="G43" s="19">
        <f t="shared" si="7"/>
        <v>0</v>
      </c>
      <c r="H43" s="14" t="s">
        <v>7</v>
      </c>
      <c r="I43" s="19">
        <f t="shared" si="8"/>
        <v>0</v>
      </c>
      <c r="J43" s="14" t="s">
        <v>7</v>
      </c>
      <c r="K43" s="19">
        <f t="shared" si="9"/>
        <v>0</v>
      </c>
      <c r="L43" s="28">
        <f t="shared" si="10"/>
        <v>0</v>
      </c>
      <c r="M43" s="21">
        <f t="shared" si="5"/>
        <v>15</v>
      </c>
    </row>
    <row r="44" spans="1:13" ht="20.100000000000001" customHeight="1" x14ac:dyDescent="0.25">
      <c r="A44" s="2">
        <f t="shared" si="6"/>
        <v>43</v>
      </c>
      <c r="B44" s="14"/>
      <c r="C44" s="14"/>
      <c r="D44" s="14" t="s">
        <v>7</v>
      </c>
      <c r="E44" s="19">
        <f t="shared" si="0"/>
        <v>0</v>
      </c>
      <c r="F44" s="14" t="s">
        <v>7</v>
      </c>
      <c r="G44" s="19">
        <f t="shared" si="7"/>
        <v>0</v>
      </c>
      <c r="H44" s="14" t="s">
        <v>7</v>
      </c>
      <c r="I44" s="19">
        <f t="shared" si="8"/>
        <v>0</v>
      </c>
      <c r="J44" s="14" t="s">
        <v>7</v>
      </c>
      <c r="K44" s="19">
        <f t="shared" si="9"/>
        <v>0</v>
      </c>
      <c r="L44" s="28">
        <f t="shared" si="10"/>
        <v>0</v>
      </c>
      <c r="M44" s="21">
        <f t="shared" si="5"/>
        <v>15</v>
      </c>
    </row>
    <row r="45" spans="1:13" ht="20.100000000000001" customHeight="1" x14ac:dyDescent="0.25">
      <c r="A45" s="2">
        <f t="shared" si="6"/>
        <v>44</v>
      </c>
      <c r="B45" s="14"/>
      <c r="C45" s="14"/>
      <c r="D45" s="14" t="s">
        <v>7</v>
      </c>
      <c r="E45" s="19">
        <f t="shared" si="0"/>
        <v>0</v>
      </c>
      <c r="F45" s="14" t="s">
        <v>7</v>
      </c>
      <c r="G45" s="19">
        <f t="shared" si="7"/>
        <v>0</v>
      </c>
      <c r="H45" s="14" t="s">
        <v>7</v>
      </c>
      <c r="I45" s="19">
        <f t="shared" si="8"/>
        <v>0</v>
      </c>
      <c r="J45" s="14" t="s">
        <v>7</v>
      </c>
      <c r="K45" s="19">
        <f t="shared" si="9"/>
        <v>0</v>
      </c>
      <c r="L45" s="28">
        <f t="shared" si="10"/>
        <v>0</v>
      </c>
      <c r="M45" s="21">
        <f t="shared" si="5"/>
        <v>15</v>
      </c>
    </row>
    <row r="46" spans="1:13" ht="20.100000000000001" customHeight="1" x14ac:dyDescent="0.25">
      <c r="A46" s="2">
        <f t="shared" si="6"/>
        <v>45</v>
      </c>
      <c r="B46" s="14"/>
      <c r="C46" s="14"/>
      <c r="D46" s="14" t="s">
        <v>7</v>
      </c>
      <c r="E46" s="19">
        <f t="shared" si="0"/>
        <v>0</v>
      </c>
      <c r="F46" s="14" t="s">
        <v>7</v>
      </c>
      <c r="G46" s="19">
        <f t="shared" si="7"/>
        <v>0</v>
      </c>
      <c r="H46" s="14" t="s">
        <v>7</v>
      </c>
      <c r="I46" s="19">
        <f t="shared" si="8"/>
        <v>0</v>
      </c>
      <c r="J46" s="14" t="s">
        <v>7</v>
      </c>
      <c r="K46" s="19">
        <f t="shared" si="9"/>
        <v>0</v>
      </c>
      <c r="L46" s="28">
        <f t="shared" si="10"/>
        <v>0</v>
      </c>
      <c r="M46" s="21">
        <f t="shared" si="5"/>
        <v>15</v>
      </c>
    </row>
    <row r="47" spans="1:13" ht="20.100000000000001" customHeight="1" x14ac:dyDescent="0.25">
      <c r="A47" s="2">
        <f t="shared" si="6"/>
        <v>46</v>
      </c>
      <c r="B47" s="14"/>
      <c r="C47" s="14"/>
      <c r="D47" s="14" t="s">
        <v>7</v>
      </c>
      <c r="E47" s="19">
        <f t="shared" si="0"/>
        <v>0</v>
      </c>
      <c r="F47" s="14" t="s">
        <v>7</v>
      </c>
      <c r="G47" s="19">
        <f t="shared" si="7"/>
        <v>0</v>
      </c>
      <c r="H47" s="14" t="s">
        <v>7</v>
      </c>
      <c r="I47" s="19">
        <f t="shared" si="8"/>
        <v>0</v>
      </c>
      <c r="J47" s="14" t="s">
        <v>7</v>
      </c>
      <c r="K47" s="19">
        <f t="shared" si="9"/>
        <v>0</v>
      </c>
      <c r="L47" s="28">
        <f t="shared" si="10"/>
        <v>0</v>
      </c>
      <c r="M47" s="21">
        <f t="shared" si="5"/>
        <v>15</v>
      </c>
    </row>
    <row r="48" spans="1:13" ht="20.100000000000001" customHeight="1" x14ac:dyDescent="0.25">
      <c r="A48" s="2">
        <f t="shared" si="6"/>
        <v>47</v>
      </c>
      <c r="B48" s="14"/>
      <c r="C48" s="14"/>
      <c r="D48" s="14" t="s">
        <v>7</v>
      </c>
      <c r="E48" s="19">
        <f>IF(D48="-",0,IF(D48&gt;-25,25*D48/55))</f>
        <v>0</v>
      </c>
      <c r="F48" s="14" t="s">
        <v>7</v>
      </c>
      <c r="G48" s="19">
        <f t="shared" si="7"/>
        <v>0</v>
      </c>
      <c r="H48" s="14" t="s">
        <v>7</v>
      </c>
      <c r="I48" s="19">
        <f t="shared" si="8"/>
        <v>0</v>
      </c>
      <c r="J48" s="14" t="s">
        <v>7</v>
      </c>
      <c r="K48" s="19">
        <f t="shared" si="9"/>
        <v>0</v>
      </c>
      <c r="L48" s="28">
        <f t="shared" si="10"/>
        <v>0</v>
      </c>
      <c r="M48" s="21">
        <f t="shared" si="5"/>
        <v>15</v>
      </c>
    </row>
    <row r="49" spans="1:13" ht="20.100000000000001" customHeight="1" x14ac:dyDescent="0.25">
      <c r="A49" s="2">
        <f t="shared" si="6"/>
        <v>48</v>
      </c>
      <c r="B49" s="14"/>
      <c r="C49" s="14"/>
      <c r="D49" s="14" t="s">
        <v>7</v>
      </c>
      <c r="E49" s="19">
        <f>IF(D49="-",0,IF(D49&gt;-25,25*D49/55))</f>
        <v>0</v>
      </c>
      <c r="F49" s="14" t="s">
        <v>7</v>
      </c>
      <c r="G49" s="19">
        <f t="shared" si="7"/>
        <v>0</v>
      </c>
      <c r="H49" s="14" t="s">
        <v>7</v>
      </c>
      <c r="I49" s="19">
        <f t="shared" si="8"/>
        <v>0</v>
      </c>
      <c r="J49" s="14" t="s">
        <v>7</v>
      </c>
      <c r="K49" s="19">
        <f t="shared" si="9"/>
        <v>0</v>
      </c>
      <c r="L49" s="28">
        <f t="shared" si="10"/>
        <v>0</v>
      </c>
      <c r="M49" s="21">
        <f t="shared" si="5"/>
        <v>15</v>
      </c>
    </row>
    <row r="50" spans="1:13" ht="20.100000000000001" customHeight="1" x14ac:dyDescent="0.25">
      <c r="A50" s="2">
        <f t="shared" si="6"/>
        <v>49</v>
      </c>
      <c r="B50" s="14"/>
      <c r="C50" s="14"/>
      <c r="D50" s="14" t="s">
        <v>7</v>
      </c>
      <c r="E50" s="19">
        <f>IF(D50="-",0,IF(D50&gt;-25,25*D50/55))</f>
        <v>0</v>
      </c>
      <c r="F50" s="14" t="s">
        <v>7</v>
      </c>
      <c r="G50" s="19">
        <f t="shared" si="7"/>
        <v>0</v>
      </c>
      <c r="H50" s="14" t="s">
        <v>7</v>
      </c>
      <c r="I50" s="19">
        <f t="shared" si="8"/>
        <v>0</v>
      </c>
      <c r="J50" s="14" t="s">
        <v>7</v>
      </c>
      <c r="K50" s="19">
        <f t="shared" si="9"/>
        <v>0</v>
      </c>
      <c r="L50" s="28">
        <f t="shared" si="10"/>
        <v>0</v>
      </c>
      <c r="M50" s="21">
        <f t="shared" si="5"/>
        <v>15</v>
      </c>
    </row>
    <row r="51" spans="1:13" x14ac:dyDescent="0.25">
      <c r="A51" s="2">
        <f t="shared" si="6"/>
        <v>50</v>
      </c>
      <c r="B51" s="14"/>
      <c r="C51" s="14"/>
      <c r="D51" s="14"/>
      <c r="E51" s="19">
        <f>IF(D51="-",0,IF(D51&gt;-25,25*D51/55))</f>
        <v>0</v>
      </c>
      <c r="F51" s="14" t="s">
        <v>7</v>
      </c>
      <c r="G51" s="19">
        <f t="shared" si="7"/>
        <v>0</v>
      </c>
      <c r="H51" s="14" t="s">
        <v>7</v>
      </c>
      <c r="I51" s="19">
        <f t="shared" si="8"/>
        <v>0</v>
      </c>
      <c r="J51" s="14" t="s">
        <v>7</v>
      </c>
      <c r="K51" s="19">
        <f t="shared" si="9"/>
        <v>0</v>
      </c>
      <c r="L51" s="28">
        <f t="shared" si="10"/>
        <v>0</v>
      </c>
      <c r="M51" s="21">
        <f t="shared" si="5"/>
        <v>15</v>
      </c>
    </row>
    <row r="52" spans="1:13" ht="45" x14ac:dyDescent="0.25">
      <c r="A52" s="5"/>
      <c r="B52" s="12" t="s">
        <v>11</v>
      </c>
      <c r="C52" s="13"/>
      <c r="D52" s="14" t="s">
        <v>2</v>
      </c>
      <c r="E52" s="22" t="s">
        <v>10</v>
      </c>
      <c r="F52" s="14" t="s">
        <v>2</v>
      </c>
      <c r="G52" s="22" t="s">
        <v>10</v>
      </c>
      <c r="H52" s="14" t="s">
        <v>2</v>
      </c>
      <c r="I52" s="22" t="s">
        <v>10</v>
      </c>
      <c r="J52" s="14" t="s">
        <v>9</v>
      </c>
      <c r="K52" s="22" t="s">
        <v>10</v>
      </c>
      <c r="L52" s="27"/>
      <c r="M52" s="18"/>
    </row>
    <row r="53" spans="1:13" x14ac:dyDescent="0.25">
      <c r="E53" s="19">
        <f t="shared" ref="E53:E58" si="11">IF(D53="-",0,IF(D53&gt;-25,25*D53/55))</f>
        <v>0</v>
      </c>
      <c r="I53" s="19">
        <f>IF(H53="-",0,IF(H53&gt;-10,25*H53/18))</f>
        <v>0</v>
      </c>
      <c r="J53" s="24">
        <v>29.18</v>
      </c>
    </row>
    <row r="54" spans="1:13" x14ac:dyDescent="0.25">
      <c r="E54" s="19">
        <f t="shared" si="11"/>
        <v>0</v>
      </c>
      <c r="I54" s="19">
        <f>IF(H54="-",0,IF(H54&gt;-10,25*H54/18))</f>
        <v>0</v>
      </c>
    </row>
    <row r="55" spans="1:13" x14ac:dyDescent="0.25">
      <c r="E55" s="19">
        <f t="shared" si="11"/>
        <v>0</v>
      </c>
      <c r="I55" s="19">
        <f>IF(H55="-",0,IF(H55&gt;-10,25*H55/18))</f>
        <v>0</v>
      </c>
    </row>
    <row r="56" spans="1:13" x14ac:dyDescent="0.25">
      <c r="E56" s="19">
        <f t="shared" si="11"/>
        <v>0</v>
      </c>
      <c r="I56" s="19">
        <f>IF(H56="-",0,IF(H56&gt;-10,25*H56/18))</f>
        <v>0</v>
      </c>
    </row>
    <row r="57" spans="1:13" x14ac:dyDescent="0.25">
      <c r="E57" s="19">
        <f t="shared" si="11"/>
        <v>0</v>
      </c>
      <c r="I57" s="19">
        <f>IF(H57="-",0,IF(H57&gt;-10,25*H57/18))</f>
        <v>0</v>
      </c>
    </row>
    <row r="58" spans="1:13" x14ac:dyDescent="0.25">
      <c r="E58" s="19">
        <f t="shared" si="11"/>
        <v>0</v>
      </c>
    </row>
  </sheetData>
  <sortState ref="A1:P58">
    <sortCondition descending="1" ref="L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145" zoomScaleNormal="145" workbookViewId="0">
      <selection activeCell="A2" sqref="A2:XFD10"/>
    </sheetView>
  </sheetViews>
  <sheetFormatPr defaultRowHeight="15" x14ac:dyDescent="0.25"/>
  <cols>
    <col min="1" max="1" width="4.5703125" style="25" customWidth="1"/>
    <col min="2" max="2" width="11.28515625" style="15" customWidth="1"/>
    <col min="3" max="3" width="4.85546875" style="15" customWidth="1"/>
    <col min="4" max="4" width="7.28515625" style="15" customWidth="1"/>
    <col min="5" max="5" width="7.28515625" style="38" customWidth="1"/>
    <col min="6" max="6" width="7.28515625" style="15" customWidth="1"/>
    <col min="7" max="7" width="7.28515625" style="38" customWidth="1"/>
    <col min="8" max="8" width="7.28515625" style="15" customWidth="1"/>
    <col min="9" max="9" width="7.28515625" style="38" customWidth="1"/>
    <col min="10" max="10" width="7.28515625" style="15" customWidth="1"/>
    <col min="11" max="11" width="7.28515625" style="38" customWidth="1"/>
    <col min="12" max="12" width="7.28515625" style="30" customWidth="1"/>
    <col min="13" max="13" width="12" style="25" customWidth="1"/>
    <col min="14" max="16384" width="9.140625" style="1"/>
  </cols>
  <sheetData>
    <row r="1" spans="1:13" s="6" customFormat="1" ht="54.75" customHeight="1" x14ac:dyDescent="0.25">
      <c r="A1" s="18" t="s">
        <v>0</v>
      </c>
      <c r="B1" s="12" t="s">
        <v>14</v>
      </c>
      <c r="C1" s="13" t="s">
        <v>13</v>
      </c>
      <c r="D1" s="14" t="s">
        <v>1</v>
      </c>
      <c r="E1" s="34" t="s">
        <v>15</v>
      </c>
      <c r="F1" s="14" t="s">
        <v>3</v>
      </c>
      <c r="G1" s="34" t="s">
        <v>15</v>
      </c>
      <c r="H1" s="14" t="s">
        <v>8</v>
      </c>
      <c r="I1" s="34" t="s">
        <v>15</v>
      </c>
      <c r="J1" s="12" t="s">
        <v>4</v>
      </c>
      <c r="K1" s="39" t="s">
        <v>15</v>
      </c>
      <c r="L1" s="27" t="s">
        <v>6</v>
      </c>
      <c r="M1" s="18" t="s">
        <v>16</v>
      </c>
    </row>
    <row r="2" spans="1:13" s="4" customFormat="1" ht="18" customHeight="1" x14ac:dyDescent="0.25">
      <c r="A2" s="16">
        <v>1</v>
      </c>
      <c r="B2" s="16" t="s">
        <v>18</v>
      </c>
      <c r="C2" s="16">
        <v>11</v>
      </c>
      <c r="D2" s="16">
        <v>38.5</v>
      </c>
      <c r="E2" s="43">
        <f t="shared" ref="E2:E33" si="0">IF(D2="-",0,IF(D2&gt;-25,25*D2/48))</f>
        <v>20.052083333333332</v>
      </c>
      <c r="F2" s="16">
        <v>9</v>
      </c>
      <c r="G2" s="43">
        <f t="shared" ref="G2:G33" si="1">IF(F2="-",0,IF(F2&gt;-10,25*F2/10))</f>
        <v>22.5</v>
      </c>
      <c r="H2" s="16">
        <v>32.119999999999997</v>
      </c>
      <c r="I2" s="43">
        <f t="shared" ref="I2:I33" si="2">IF(H2="-",0,IF(H2&gt;0,25*H$53/H2))</f>
        <v>19.287048567870489</v>
      </c>
      <c r="J2" s="16">
        <v>26.64</v>
      </c>
      <c r="K2" s="43">
        <f t="shared" ref="K2:K33" si="3">IF(J2="-",0,IF(J2&gt;0,25*J$53/J2))</f>
        <v>24.3993993993994</v>
      </c>
      <c r="L2" s="44">
        <f t="shared" ref="L2:L33" si="4">E2+G2+I2+K2</f>
        <v>86.238531300603213</v>
      </c>
      <c r="M2" s="44" t="s">
        <v>127</v>
      </c>
    </row>
    <row r="3" spans="1:13" s="4" customFormat="1" ht="18" customHeight="1" x14ac:dyDescent="0.25">
      <c r="A3" s="14">
        <v>2</v>
      </c>
      <c r="B3" s="40" t="s">
        <v>55</v>
      </c>
      <c r="C3" s="16" t="s">
        <v>54</v>
      </c>
      <c r="D3" s="16">
        <v>16.5</v>
      </c>
      <c r="E3" s="42">
        <f t="shared" si="0"/>
        <v>8.59375</v>
      </c>
      <c r="F3" s="16">
        <v>9.1999999999999993</v>
      </c>
      <c r="G3" s="42">
        <f t="shared" si="1"/>
        <v>22.999999999999996</v>
      </c>
      <c r="H3" s="16">
        <v>25.91</v>
      </c>
      <c r="I3" s="42">
        <f t="shared" si="2"/>
        <v>23.909687379390196</v>
      </c>
      <c r="J3" s="16">
        <v>28.78</v>
      </c>
      <c r="K3" s="42">
        <f t="shared" si="3"/>
        <v>22.58512856150104</v>
      </c>
      <c r="L3" s="20">
        <f t="shared" si="4"/>
        <v>78.088565940891229</v>
      </c>
      <c r="M3" s="20" t="s">
        <v>128</v>
      </c>
    </row>
    <row r="4" spans="1:13" s="4" customFormat="1" ht="18" customHeight="1" x14ac:dyDescent="0.25">
      <c r="A4" s="16">
        <v>3</v>
      </c>
      <c r="B4" s="14" t="s">
        <v>50</v>
      </c>
      <c r="C4" s="14" t="s">
        <v>49</v>
      </c>
      <c r="D4" s="14">
        <v>15.25</v>
      </c>
      <c r="E4" s="42">
        <f t="shared" si="0"/>
        <v>7.942708333333333</v>
      </c>
      <c r="F4" s="14">
        <v>9.4</v>
      </c>
      <c r="G4" s="42">
        <f t="shared" si="1"/>
        <v>23.5</v>
      </c>
      <c r="H4" s="14">
        <v>25.38</v>
      </c>
      <c r="I4" s="42">
        <f t="shared" si="2"/>
        <v>24.408983451536646</v>
      </c>
      <c r="J4" s="14">
        <v>29.71</v>
      </c>
      <c r="K4" s="42">
        <f t="shared" si="3"/>
        <v>21.878155503197576</v>
      </c>
      <c r="L4" s="20">
        <f t="shared" si="4"/>
        <v>77.72984728806756</v>
      </c>
      <c r="M4" s="20" t="s">
        <v>128</v>
      </c>
    </row>
    <row r="5" spans="1:13" s="4" customFormat="1" ht="18" customHeight="1" x14ac:dyDescent="0.25">
      <c r="A5" s="14">
        <v>4</v>
      </c>
      <c r="B5" s="14" t="s">
        <v>46</v>
      </c>
      <c r="C5" s="14" t="s">
        <v>47</v>
      </c>
      <c r="D5" s="14">
        <v>13.45</v>
      </c>
      <c r="E5" s="42">
        <f t="shared" si="0"/>
        <v>7.005208333333333</v>
      </c>
      <c r="F5" s="14">
        <v>8.9</v>
      </c>
      <c r="G5" s="42">
        <f t="shared" si="1"/>
        <v>22.25</v>
      </c>
      <c r="H5" s="14">
        <v>29.4</v>
      </c>
      <c r="I5" s="42">
        <f t="shared" si="2"/>
        <v>21.071428571428573</v>
      </c>
      <c r="J5" s="14">
        <v>26.38</v>
      </c>
      <c r="K5" s="42">
        <f t="shared" si="3"/>
        <v>24.639878695981807</v>
      </c>
      <c r="L5" s="20">
        <f t="shared" si="4"/>
        <v>74.966515600743719</v>
      </c>
      <c r="M5" s="20" t="s">
        <v>128</v>
      </c>
    </row>
    <row r="6" spans="1:13" s="4" customFormat="1" ht="18" customHeight="1" x14ac:dyDescent="0.25">
      <c r="A6" s="16">
        <v>5</v>
      </c>
      <c r="B6" s="14" t="s">
        <v>53</v>
      </c>
      <c r="C6" s="14" t="s">
        <v>54</v>
      </c>
      <c r="D6" s="14">
        <v>8.25</v>
      </c>
      <c r="E6" s="42">
        <f t="shared" si="0"/>
        <v>4.296875</v>
      </c>
      <c r="F6" s="14">
        <v>8.6</v>
      </c>
      <c r="G6" s="42">
        <f t="shared" si="1"/>
        <v>21.5</v>
      </c>
      <c r="H6" s="14">
        <v>24.78</v>
      </c>
      <c r="I6" s="42">
        <f t="shared" si="2"/>
        <v>25</v>
      </c>
      <c r="J6" s="14">
        <v>28.62</v>
      </c>
      <c r="K6" s="42">
        <f t="shared" si="3"/>
        <v>22.711390635918939</v>
      </c>
      <c r="L6" s="20">
        <f t="shared" si="4"/>
        <v>73.508265635918946</v>
      </c>
      <c r="M6" s="20" t="s">
        <v>128</v>
      </c>
    </row>
    <row r="7" spans="1:13" s="4" customFormat="1" ht="18" customHeight="1" x14ac:dyDescent="0.25">
      <c r="A7" s="14">
        <v>6</v>
      </c>
      <c r="B7" s="14" t="s">
        <v>51</v>
      </c>
      <c r="C7" s="14" t="s">
        <v>49</v>
      </c>
      <c r="D7" s="14">
        <v>12.25</v>
      </c>
      <c r="E7" s="42">
        <f t="shared" si="0"/>
        <v>6.380208333333333</v>
      </c>
      <c r="F7" s="14">
        <v>9.1999999999999993</v>
      </c>
      <c r="G7" s="42">
        <f t="shared" si="1"/>
        <v>22.999999999999996</v>
      </c>
      <c r="H7" s="14">
        <v>39.54</v>
      </c>
      <c r="I7" s="42">
        <f t="shared" si="2"/>
        <v>15.667678300455236</v>
      </c>
      <c r="J7" s="14">
        <v>27.34</v>
      </c>
      <c r="K7" s="42">
        <f t="shared" si="3"/>
        <v>23.774689100219458</v>
      </c>
      <c r="L7" s="20">
        <f t="shared" si="4"/>
        <v>68.822575734008026</v>
      </c>
      <c r="M7" s="20"/>
    </row>
    <row r="8" spans="1:13" s="4" customFormat="1" ht="18" customHeight="1" x14ac:dyDescent="0.25">
      <c r="A8" s="16">
        <v>7</v>
      </c>
      <c r="B8" s="14" t="s">
        <v>52</v>
      </c>
      <c r="C8" s="14" t="s">
        <v>49</v>
      </c>
      <c r="D8" s="14">
        <v>9.75</v>
      </c>
      <c r="E8" s="42">
        <f t="shared" si="0"/>
        <v>5.078125</v>
      </c>
      <c r="F8" s="14">
        <v>9.1</v>
      </c>
      <c r="G8" s="42">
        <f t="shared" si="1"/>
        <v>22.75</v>
      </c>
      <c r="H8" s="14">
        <v>38.369999999999997</v>
      </c>
      <c r="I8" s="42">
        <f t="shared" si="2"/>
        <v>16.145426114151682</v>
      </c>
      <c r="J8" s="14">
        <v>27</v>
      </c>
      <c r="K8" s="42">
        <f t="shared" si="3"/>
        <v>24.074074074074073</v>
      </c>
      <c r="L8" s="20">
        <f t="shared" si="4"/>
        <v>68.047625188225751</v>
      </c>
      <c r="M8" s="20"/>
    </row>
    <row r="9" spans="1:13" s="4" customFormat="1" ht="18" customHeight="1" x14ac:dyDescent="0.25">
      <c r="A9" s="14">
        <v>8</v>
      </c>
      <c r="B9" s="14" t="s">
        <v>48</v>
      </c>
      <c r="C9" s="14" t="s">
        <v>49</v>
      </c>
      <c r="D9" s="14">
        <v>8.25</v>
      </c>
      <c r="E9" s="42">
        <f t="shared" si="0"/>
        <v>4.296875</v>
      </c>
      <c r="F9" s="14">
        <v>9.4</v>
      </c>
      <c r="G9" s="42">
        <f t="shared" si="1"/>
        <v>23.5</v>
      </c>
      <c r="H9" s="14">
        <v>41.75</v>
      </c>
      <c r="I9" s="42">
        <f t="shared" si="2"/>
        <v>14.838323353293413</v>
      </c>
      <c r="J9" s="14">
        <v>26</v>
      </c>
      <c r="K9" s="42">
        <f t="shared" si="3"/>
        <v>25</v>
      </c>
      <c r="L9" s="20">
        <f t="shared" si="4"/>
        <v>67.635198353293418</v>
      </c>
      <c r="M9" s="20"/>
    </row>
    <row r="10" spans="1:13" s="4" customFormat="1" ht="18" customHeight="1" x14ac:dyDescent="0.25">
      <c r="A10" s="16">
        <v>9</v>
      </c>
      <c r="B10" s="40" t="s">
        <v>82</v>
      </c>
      <c r="C10" s="16" t="s">
        <v>83</v>
      </c>
      <c r="D10" s="16">
        <v>27.5</v>
      </c>
      <c r="E10" s="42">
        <f t="shared" si="0"/>
        <v>14.322916666666666</v>
      </c>
      <c r="F10" s="16">
        <v>6.8</v>
      </c>
      <c r="G10" s="42">
        <f t="shared" si="1"/>
        <v>17</v>
      </c>
      <c r="H10" s="16">
        <v>56.7</v>
      </c>
      <c r="I10" s="42">
        <f t="shared" si="2"/>
        <v>10.925925925925926</v>
      </c>
      <c r="J10" s="16">
        <v>28.3</v>
      </c>
      <c r="K10" s="42">
        <f t="shared" si="3"/>
        <v>22.968197879858657</v>
      </c>
      <c r="L10" s="20">
        <f t="shared" si="4"/>
        <v>65.217040472451245</v>
      </c>
      <c r="M10" s="20"/>
    </row>
    <row r="11" spans="1:13" s="4" customFormat="1" ht="18" customHeight="1" x14ac:dyDescent="0.25">
      <c r="A11" s="14">
        <v>10</v>
      </c>
      <c r="B11" s="14" t="s">
        <v>98</v>
      </c>
      <c r="C11" s="14">
        <v>11</v>
      </c>
      <c r="D11" s="14">
        <v>6</v>
      </c>
      <c r="E11" s="42">
        <f t="shared" si="0"/>
        <v>3.125</v>
      </c>
      <c r="F11" s="14">
        <v>6.8</v>
      </c>
      <c r="G11" s="42">
        <f t="shared" si="1"/>
        <v>17</v>
      </c>
      <c r="H11" s="14">
        <v>38.43</v>
      </c>
      <c r="I11" s="42">
        <f t="shared" si="2"/>
        <v>16.120218579234972</v>
      </c>
      <c r="J11" s="14">
        <v>30.48</v>
      </c>
      <c r="K11" s="42">
        <f t="shared" si="3"/>
        <v>21.325459317585302</v>
      </c>
      <c r="L11" s="20">
        <f t="shared" si="4"/>
        <v>57.570677896820271</v>
      </c>
      <c r="M11" s="20"/>
    </row>
    <row r="12" spans="1:13" s="4" customFormat="1" ht="18" customHeight="1" x14ac:dyDescent="0.25">
      <c r="A12" s="16">
        <v>11</v>
      </c>
      <c r="B12" s="14" t="s">
        <v>97</v>
      </c>
      <c r="C12" s="14">
        <v>9</v>
      </c>
      <c r="D12" s="14">
        <v>9.25</v>
      </c>
      <c r="E12" s="42">
        <f t="shared" si="0"/>
        <v>4.817708333333333</v>
      </c>
      <c r="F12" s="14">
        <v>6</v>
      </c>
      <c r="G12" s="42">
        <f t="shared" si="1"/>
        <v>15</v>
      </c>
      <c r="H12" s="14">
        <v>42.1</v>
      </c>
      <c r="I12" s="42">
        <f t="shared" si="2"/>
        <v>14.714964370546317</v>
      </c>
      <c r="J12" s="14">
        <v>30.17</v>
      </c>
      <c r="K12" s="42">
        <f t="shared" si="3"/>
        <v>21.544580709313887</v>
      </c>
      <c r="L12" s="20">
        <f t="shared" si="4"/>
        <v>56.077253413193532</v>
      </c>
      <c r="M12" s="20"/>
    </row>
    <row r="13" spans="1:13" s="4" customFormat="1" ht="18" customHeight="1" x14ac:dyDescent="0.25">
      <c r="A13" s="14">
        <v>12</v>
      </c>
      <c r="B13" s="40" t="s">
        <v>99</v>
      </c>
      <c r="C13" s="16">
        <v>11</v>
      </c>
      <c r="D13" s="16">
        <v>5</v>
      </c>
      <c r="E13" s="42">
        <f t="shared" si="0"/>
        <v>2.6041666666666665</v>
      </c>
      <c r="F13" s="16">
        <v>6.3</v>
      </c>
      <c r="G13" s="42">
        <f t="shared" si="1"/>
        <v>15.75</v>
      </c>
      <c r="H13" s="16">
        <v>41.75</v>
      </c>
      <c r="I13" s="42">
        <f t="shared" si="2"/>
        <v>14.838323353293413</v>
      </c>
      <c r="J13" s="16">
        <v>30.18</v>
      </c>
      <c r="K13" s="42">
        <f t="shared" si="3"/>
        <v>21.537442014579192</v>
      </c>
      <c r="L13" s="20">
        <f t="shared" si="4"/>
        <v>54.729932034539274</v>
      </c>
      <c r="M13" s="20"/>
    </row>
    <row r="14" spans="1:13" s="4" customFormat="1" ht="18" customHeight="1" x14ac:dyDescent="0.25">
      <c r="A14" s="16">
        <v>13</v>
      </c>
      <c r="B14" s="14" t="s">
        <v>84</v>
      </c>
      <c r="C14" s="14" t="s">
        <v>83</v>
      </c>
      <c r="D14" s="14">
        <v>11</v>
      </c>
      <c r="E14" s="42">
        <f t="shared" si="0"/>
        <v>5.729166666666667</v>
      </c>
      <c r="F14" s="14">
        <v>7</v>
      </c>
      <c r="G14" s="42">
        <f t="shared" si="1"/>
        <v>17.5</v>
      </c>
      <c r="H14" s="14">
        <v>72.2</v>
      </c>
      <c r="I14" s="42">
        <f t="shared" si="2"/>
        <v>8.5803324099722982</v>
      </c>
      <c r="J14" s="14">
        <v>30.2</v>
      </c>
      <c r="K14" s="42">
        <f t="shared" si="3"/>
        <v>21.523178807947019</v>
      </c>
      <c r="L14" s="20">
        <f t="shared" si="4"/>
        <v>53.332677884585983</v>
      </c>
      <c r="M14" s="20"/>
    </row>
    <row r="15" spans="1:13" s="4" customFormat="1" ht="18" customHeight="1" x14ac:dyDescent="0.25">
      <c r="A15" s="14">
        <v>14</v>
      </c>
      <c r="B15" s="14" t="s">
        <v>80</v>
      </c>
      <c r="C15" s="14" t="s">
        <v>81</v>
      </c>
      <c r="D15" s="14">
        <v>8</v>
      </c>
      <c r="E15" s="42">
        <f t="shared" si="0"/>
        <v>4.166666666666667</v>
      </c>
      <c r="F15" s="14">
        <v>6.8</v>
      </c>
      <c r="G15" s="42">
        <f t="shared" si="1"/>
        <v>17</v>
      </c>
      <c r="H15" s="14">
        <v>75.2</v>
      </c>
      <c r="I15" s="42">
        <f t="shared" si="2"/>
        <v>8.2380319148936163</v>
      </c>
      <c r="J15" s="14">
        <v>33.5</v>
      </c>
      <c r="K15" s="42">
        <f t="shared" si="3"/>
        <v>19.402985074626866</v>
      </c>
      <c r="L15" s="20">
        <f t="shared" si="4"/>
        <v>48.807683656187152</v>
      </c>
      <c r="M15" s="20"/>
    </row>
    <row r="16" spans="1:13" s="4" customFormat="1" ht="18" customHeight="1" x14ac:dyDescent="0.25">
      <c r="A16" s="16">
        <v>15</v>
      </c>
      <c r="B16" s="14" t="s">
        <v>96</v>
      </c>
      <c r="C16" s="14">
        <v>9</v>
      </c>
      <c r="D16" s="14">
        <v>15.1</v>
      </c>
      <c r="E16" s="42">
        <f t="shared" si="0"/>
        <v>7.864583333333333</v>
      </c>
      <c r="F16" s="14">
        <v>3.2</v>
      </c>
      <c r="G16" s="42">
        <f t="shared" si="1"/>
        <v>8</v>
      </c>
      <c r="H16" s="14">
        <v>59.82</v>
      </c>
      <c r="I16" s="42">
        <f t="shared" si="2"/>
        <v>10.356068204613841</v>
      </c>
      <c r="J16" s="14">
        <v>32.47</v>
      </c>
      <c r="K16" s="42">
        <f t="shared" si="3"/>
        <v>20.018478595626732</v>
      </c>
      <c r="L16" s="20">
        <f t="shared" si="4"/>
        <v>46.239130133573909</v>
      </c>
      <c r="M16" s="20"/>
    </row>
    <row r="17" spans="1:13" s="4" customFormat="1" ht="18" customHeight="1" x14ac:dyDescent="0.25">
      <c r="A17" s="14"/>
      <c r="B17" s="14"/>
      <c r="C17" s="14"/>
      <c r="D17" s="14"/>
      <c r="E17" s="42">
        <f t="shared" si="0"/>
        <v>0</v>
      </c>
      <c r="F17" s="14"/>
      <c r="G17" s="42">
        <f t="shared" si="1"/>
        <v>0</v>
      </c>
      <c r="H17" s="14"/>
      <c r="I17" s="42" t="b">
        <f t="shared" si="2"/>
        <v>0</v>
      </c>
      <c r="J17" s="14"/>
      <c r="K17" s="42" t="b">
        <f t="shared" si="3"/>
        <v>0</v>
      </c>
      <c r="L17" s="20">
        <f t="shared" si="4"/>
        <v>0</v>
      </c>
      <c r="M17" s="20"/>
    </row>
    <row r="18" spans="1:13" s="4" customFormat="1" ht="18" customHeight="1" x14ac:dyDescent="0.25">
      <c r="A18" s="16"/>
      <c r="B18" s="14"/>
      <c r="C18" s="14"/>
      <c r="D18" s="14"/>
      <c r="E18" s="42">
        <f t="shared" si="0"/>
        <v>0</v>
      </c>
      <c r="F18" s="14"/>
      <c r="G18" s="42">
        <f t="shared" si="1"/>
        <v>0</v>
      </c>
      <c r="H18" s="14"/>
      <c r="I18" s="42" t="b">
        <f t="shared" si="2"/>
        <v>0</v>
      </c>
      <c r="J18" s="14"/>
      <c r="K18" s="42" t="b">
        <f t="shared" si="3"/>
        <v>0</v>
      </c>
      <c r="L18" s="20">
        <f t="shared" si="4"/>
        <v>0</v>
      </c>
      <c r="M18" s="20"/>
    </row>
    <row r="19" spans="1:13" s="4" customFormat="1" ht="18" customHeight="1" x14ac:dyDescent="0.25">
      <c r="A19" s="14"/>
      <c r="B19" s="14"/>
      <c r="C19" s="14"/>
      <c r="D19" s="14"/>
      <c r="E19" s="42">
        <f t="shared" si="0"/>
        <v>0</v>
      </c>
      <c r="F19" s="14"/>
      <c r="G19" s="42">
        <f t="shared" si="1"/>
        <v>0</v>
      </c>
      <c r="H19" s="14"/>
      <c r="I19" s="42" t="b">
        <f t="shared" si="2"/>
        <v>0</v>
      </c>
      <c r="J19" s="14"/>
      <c r="K19" s="42" t="b">
        <f t="shared" si="3"/>
        <v>0</v>
      </c>
      <c r="L19" s="20">
        <f t="shared" si="4"/>
        <v>0</v>
      </c>
      <c r="M19" s="20"/>
    </row>
    <row r="20" spans="1:13" s="4" customFormat="1" ht="18" customHeight="1" x14ac:dyDescent="0.25">
      <c r="A20" s="14"/>
      <c r="B20" s="14"/>
      <c r="C20" s="14"/>
      <c r="D20" s="14"/>
      <c r="E20" s="42">
        <f t="shared" si="0"/>
        <v>0</v>
      </c>
      <c r="F20" s="14"/>
      <c r="G20" s="42">
        <f t="shared" si="1"/>
        <v>0</v>
      </c>
      <c r="H20" s="14"/>
      <c r="I20" s="42" t="b">
        <f t="shared" si="2"/>
        <v>0</v>
      </c>
      <c r="J20" s="14"/>
      <c r="K20" s="42" t="b">
        <f t="shared" si="3"/>
        <v>0</v>
      </c>
      <c r="L20" s="20">
        <f t="shared" si="4"/>
        <v>0</v>
      </c>
      <c r="M20" s="20"/>
    </row>
    <row r="21" spans="1:13" s="4" customFormat="1" ht="18" customHeight="1" x14ac:dyDescent="0.25">
      <c r="A21" s="14"/>
      <c r="B21" s="14"/>
      <c r="C21" s="14"/>
      <c r="D21" s="14"/>
      <c r="E21" s="42">
        <f t="shared" si="0"/>
        <v>0</v>
      </c>
      <c r="F21" s="14"/>
      <c r="G21" s="42">
        <f t="shared" si="1"/>
        <v>0</v>
      </c>
      <c r="H21" s="14"/>
      <c r="I21" s="42" t="b">
        <f t="shared" si="2"/>
        <v>0</v>
      </c>
      <c r="J21" s="14"/>
      <c r="K21" s="42" t="b">
        <f t="shared" si="3"/>
        <v>0</v>
      </c>
      <c r="L21" s="20">
        <f t="shared" si="4"/>
        <v>0</v>
      </c>
      <c r="M21" s="20"/>
    </row>
    <row r="22" spans="1:13" s="4" customFormat="1" ht="18" customHeight="1" x14ac:dyDescent="0.25">
      <c r="A22" s="14"/>
      <c r="B22" s="14"/>
      <c r="C22" s="14"/>
      <c r="D22" s="14"/>
      <c r="E22" s="42">
        <f t="shared" si="0"/>
        <v>0</v>
      </c>
      <c r="F22" s="14"/>
      <c r="G22" s="42">
        <f t="shared" si="1"/>
        <v>0</v>
      </c>
      <c r="H22" s="14"/>
      <c r="I22" s="42" t="b">
        <f t="shared" si="2"/>
        <v>0</v>
      </c>
      <c r="J22" s="14"/>
      <c r="K22" s="42" t="b">
        <f t="shared" si="3"/>
        <v>0</v>
      </c>
      <c r="L22" s="20">
        <f t="shared" si="4"/>
        <v>0</v>
      </c>
      <c r="M22" s="20"/>
    </row>
    <row r="23" spans="1:13" s="4" customFormat="1" ht="18" customHeight="1" x14ac:dyDescent="0.25">
      <c r="A23" s="14"/>
      <c r="B23" s="14"/>
      <c r="C23" s="14"/>
      <c r="D23" s="14"/>
      <c r="E23" s="42">
        <f t="shared" si="0"/>
        <v>0</v>
      </c>
      <c r="F23" s="14"/>
      <c r="G23" s="42">
        <f t="shared" si="1"/>
        <v>0</v>
      </c>
      <c r="H23" s="14"/>
      <c r="I23" s="42" t="b">
        <f t="shared" si="2"/>
        <v>0</v>
      </c>
      <c r="J23" s="14"/>
      <c r="K23" s="42" t="b">
        <f t="shared" si="3"/>
        <v>0</v>
      </c>
      <c r="L23" s="20">
        <f t="shared" si="4"/>
        <v>0</v>
      </c>
      <c r="M23" s="20"/>
    </row>
    <row r="24" spans="1:13" s="4" customFormat="1" x14ac:dyDescent="0.25">
      <c r="A24" s="14"/>
      <c r="B24" s="14"/>
      <c r="C24" s="14"/>
      <c r="D24" s="14"/>
      <c r="E24" s="42">
        <f t="shared" si="0"/>
        <v>0</v>
      </c>
      <c r="F24" s="14"/>
      <c r="G24" s="42">
        <f t="shared" si="1"/>
        <v>0</v>
      </c>
      <c r="H24" s="14"/>
      <c r="I24" s="42" t="b">
        <f t="shared" si="2"/>
        <v>0</v>
      </c>
      <c r="J24" s="14"/>
      <c r="K24" s="42" t="b">
        <f t="shared" si="3"/>
        <v>0</v>
      </c>
      <c r="L24" s="20">
        <f t="shared" si="4"/>
        <v>0</v>
      </c>
      <c r="M24" s="20"/>
    </row>
    <row r="25" spans="1:13" s="4" customFormat="1" x14ac:dyDescent="0.25">
      <c r="A25" s="14"/>
      <c r="B25" s="14"/>
      <c r="C25" s="14"/>
      <c r="D25" s="14"/>
      <c r="E25" s="42">
        <f t="shared" si="0"/>
        <v>0</v>
      </c>
      <c r="F25" s="14"/>
      <c r="G25" s="42">
        <f t="shared" si="1"/>
        <v>0</v>
      </c>
      <c r="H25" s="14"/>
      <c r="I25" s="42" t="b">
        <f t="shared" si="2"/>
        <v>0</v>
      </c>
      <c r="J25" s="14"/>
      <c r="K25" s="42" t="b">
        <f t="shared" si="3"/>
        <v>0</v>
      </c>
      <c r="L25" s="20">
        <f t="shared" si="4"/>
        <v>0</v>
      </c>
      <c r="M25" s="20"/>
    </row>
    <row r="26" spans="1:13" s="4" customFormat="1" x14ac:dyDescent="0.25">
      <c r="A26" s="14"/>
      <c r="B26" s="14"/>
      <c r="C26" s="14"/>
      <c r="D26" s="14"/>
      <c r="E26" s="42">
        <f t="shared" si="0"/>
        <v>0</v>
      </c>
      <c r="F26" s="14"/>
      <c r="G26" s="42">
        <f t="shared" si="1"/>
        <v>0</v>
      </c>
      <c r="H26" s="14"/>
      <c r="I26" s="42" t="b">
        <f t="shared" si="2"/>
        <v>0</v>
      </c>
      <c r="J26" s="14"/>
      <c r="K26" s="42" t="b">
        <f t="shared" si="3"/>
        <v>0</v>
      </c>
      <c r="L26" s="20">
        <f t="shared" si="4"/>
        <v>0</v>
      </c>
      <c r="M26" s="20"/>
    </row>
    <row r="27" spans="1:13" s="4" customFormat="1" x14ac:dyDescent="0.25">
      <c r="A27" s="14"/>
      <c r="B27" s="14"/>
      <c r="C27" s="14"/>
      <c r="D27" s="14"/>
      <c r="E27" s="42">
        <f t="shared" si="0"/>
        <v>0</v>
      </c>
      <c r="F27" s="14"/>
      <c r="G27" s="42">
        <f t="shared" si="1"/>
        <v>0</v>
      </c>
      <c r="H27" s="14"/>
      <c r="I27" s="42" t="b">
        <f t="shared" si="2"/>
        <v>0</v>
      </c>
      <c r="J27" s="14"/>
      <c r="K27" s="42" t="b">
        <f t="shared" si="3"/>
        <v>0</v>
      </c>
      <c r="L27" s="20">
        <f t="shared" si="4"/>
        <v>0</v>
      </c>
      <c r="M27" s="20"/>
    </row>
    <row r="28" spans="1:13" s="4" customFormat="1" x14ac:dyDescent="0.25">
      <c r="A28" s="14"/>
      <c r="B28" s="14"/>
      <c r="C28" s="14"/>
      <c r="D28" s="14"/>
      <c r="E28" s="42">
        <f t="shared" si="0"/>
        <v>0</v>
      </c>
      <c r="F28" s="14"/>
      <c r="G28" s="42">
        <f t="shared" si="1"/>
        <v>0</v>
      </c>
      <c r="H28" s="14"/>
      <c r="I28" s="42" t="b">
        <f t="shared" si="2"/>
        <v>0</v>
      </c>
      <c r="J28" s="14"/>
      <c r="K28" s="42" t="b">
        <f t="shared" si="3"/>
        <v>0</v>
      </c>
      <c r="L28" s="20">
        <f t="shared" si="4"/>
        <v>0</v>
      </c>
      <c r="M28" s="20"/>
    </row>
    <row r="29" spans="1:13" s="4" customFormat="1" x14ac:dyDescent="0.25">
      <c r="A29" s="14"/>
      <c r="B29" s="14"/>
      <c r="C29" s="14"/>
      <c r="D29" s="14"/>
      <c r="E29" s="42">
        <f t="shared" si="0"/>
        <v>0</v>
      </c>
      <c r="F29" s="14"/>
      <c r="G29" s="42">
        <f t="shared" si="1"/>
        <v>0</v>
      </c>
      <c r="H29" s="14" t="s">
        <v>7</v>
      </c>
      <c r="I29" s="42">
        <f t="shared" si="2"/>
        <v>0</v>
      </c>
      <c r="J29" s="14"/>
      <c r="K29" s="42" t="b">
        <f t="shared" si="3"/>
        <v>0</v>
      </c>
      <c r="L29" s="20">
        <f t="shared" si="4"/>
        <v>0</v>
      </c>
      <c r="M29" s="20"/>
    </row>
    <row r="30" spans="1:13" s="4" customFormat="1" x14ac:dyDescent="0.25">
      <c r="A30" s="14"/>
      <c r="B30" s="14"/>
      <c r="C30" s="14"/>
      <c r="D30" s="14"/>
      <c r="E30" s="42">
        <f t="shared" si="0"/>
        <v>0</v>
      </c>
      <c r="F30" s="14"/>
      <c r="G30" s="42">
        <f t="shared" si="1"/>
        <v>0</v>
      </c>
      <c r="H30" s="14" t="s">
        <v>7</v>
      </c>
      <c r="I30" s="42">
        <f t="shared" si="2"/>
        <v>0</v>
      </c>
      <c r="J30" s="14"/>
      <c r="K30" s="42" t="b">
        <f t="shared" si="3"/>
        <v>0</v>
      </c>
      <c r="L30" s="20">
        <f t="shared" si="4"/>
        <v>0</v>
      </c>
      <c r="M30" s="20"/>
    </row>
    <row r="31" spans="1:13" x14ac:dyDescent="0.25">
      <c r="A31" s="6"/>
      <c r="B31" s="14"/>
      <c r="C31" s="14"/>
      <c r="D31" s="14"/>
      <c r="E31" s="35">
        <f t="shared" si="0"/>
        <v>0</v>
      </c>
      <c r="F31" s="14"/>
      <c r="G31" s="35">
        <f t="shared" si="1"/>
        <v>0</v>
      </c>
      <c r="H31" s="14" t="s">
        <v>7</v>
      </c>
      <c r="I31" s="35">
        <f t="shared" si="2"/>
        <v>0</v>
      </c>
      <c r="J31" s="14"/>
      <c r="K31" s="35" t="b">
        <f t="shared" si="3"/>
        <v>0</v>
      </c>
      <c r="L31" s="28">
        <f t="shared" si="4"/>
        <v>0</v>
      </c>
      <c r="M31" s="21"/>
    </row>
    <row r="32" spans="1:13" x14ac:dyDescent="0.25">
      <c r="A32" s="6"/>
      <c r="B32" s="14"/>
      <c r="C32" s="14"/>
      <c r="D32" s="14"/>
      <c r="E32" s="35">
        <f t="shared" si="0"/>
        <v>0</v>
      </c>
      <c r="F32" s="14"/>
      <c r="G32" s="35">
        <f t="shared" si="1"/>
        <v>0</v>
      </c>
      <c r="H32" s="14" t="s">
        <v>7</v>
      </c>
      <c r="I32" s="35">
        <f t="shared" si="2"/>
        <v>0</v>
      </c>
      <c r="J32" s="14"/>
      <c r="K32" s="35" t="b">
        <f t="shared" si="3"/>
        <v>0</v>
      </c>
      <c r="L32" s="28">
        <f t="shared" si="4"/>
        <v>0</v>
      </c>
      <c r="M32" s="21"/>
    </row>
    <row r="33" spans="1:13" x14ac:dyDescent="0.25">
      <c r="A33" s="6"/>
      <c r="B33" s="14"/>
      <c r="C33" s="14"/>
      <c r="D33" s="14"/>
      <c r="E33" s="35">
        <f t="shared" si="0"/>
        <v>0</v>
      </c>
      <c r="F33" s="14"/>
      <c r="G33" s="35">
        <f t="shared" si="1"/>
        <v>0</v>
      </c>
      <c r="H33" s="14" t="s">
        <v>7</v>
      </c>
      <c r="I33" s="35">
        <f t="shared" si="2"/>
        <v>0</v>
      </c>
      <c r="J33" s="14" t="s">
        <v>7</v>
      </c>
      <c r="K33" s="35">
        <f t="shared" si="3"/>
        <v>0</v>
      </c>
      <c r="L33" s="28">
        <f t="shared" si="4"/>
        <v>0</v>
      </c>
      <c r="M33" s="21"/>
    </row>
    <row r="34" spans="1:13" x14ac:dyDescent="0.25">
      <c r="A34" s="6"/>
      <c r="B34" s="14"/>
      <c r="C34" s="14"/>
      <c r="D34" s="14"/>
      <c r="E34" s="35">
        <f t="shared" ref="E34:E51" si="5">IF(D34="-",0,IF(D34&gt;-25,25*D34/48))</f>
        <v>0</v>
      </c>
      <c r="F34" s="14"/>
      <c r="G34" s="35">
        <f t="shared" ref="G34:G51" si="6">IF(F34="-",0,IF(F34&gt;-10,25*F34/10))</f>
        <v>0</v>
      </c>
      <c r="H34" s="14" t="s">
        <v>7</v>
      </c>
      <c r="I34" s="35">
        <f t="shared" ref="I34:I51" si="7">IF(H34="-",0,IF(H34&gt;0,25*H$53/H34))</f>
        <v>0</v>
      </c>
      <c r="J34" s="14" t="s">
        <v>7</v>
      </c>
      <c r="K34" s="35">
        <f t="shared" ref="K34:K51" si="8">IF(J34="-",0,IF(J34&gt;0,25*J$53/J34))</f>
        <v>0</v>
      </c>
      <c r="L34" s="28">
        <f t="shared" ref="L34:L51" si="9">E34+G34+I34+K34</f>
        <v>0</v>
      </c>
      <c r="M34" s="21"/>
    </row>
    <row r="35" spans="1:13" x14ac:dyDescent="0.25">
      <c r="A35" s="6"/>
      <c r="B35" s="14"/>
      <c r="C35" s="14"/>
      <c r="D35" s="14"/>
      <c r="E35" s="35">
        <f t="shared" si="5"/>
        <v>0</v>
      </c>
      <c r="F35" s="14"/>
      <c r="G35" s="35">
        <f t="shared" si="6"/>
        <v>0</v>
      </c>
      <c r="H35" s="14" t="s">
        <v>7</v>
      </c>
      <c r="I35" s="35">
        <f t="shared" si="7"/>
        <v>0</v>
      </c>
      <c r="J35" s="14" t="s">
        <v>7</v>
      </c>
      <c r="K35" s="35">
        <f t="shared" si="8"/>
        <v>0</v>
      </c>
      <c r="L35" s="28">
        <f t="shared" si="9"/>
        <v>0</v>
      </c>
      <c r="M35" s="21"/>
    </row>
    <row r="36" spans="1:13" x14ac:dyDescent="0.25">
      <c r="A36" s="6"/>
      <c r="B36" s="14"/>
      <c r="C36" s="14"/>
      <c r="D36" s="14"/>
      <c r="E36" s="35">
        <f t="shared" si="5"/>
        <v>0</v>
      </c>
      <c r="F36" s="14"/>
      <c r="G36" s="35">
        <f t="shared" si="6"/>
        <v>0</v>
      </c>
      <c r="H36" s="14" t="s">
        <v>7</v>
      </c>
      <c r="I36" s="35">
        <f t="shared" si="7"/>
        <v>0</v>
      </c>
      <c r="J36" s="14" t="s">
        <v>7</v>
      </c>
      <c r="K36" s="35">
        <f t="shared" si="8"/>
        <v>0</v>
      </c>
      <c r="L36" s="28">
        <f t="shared" si="9"/>
        <v>0</v>
      </c>
      <c r="M36" s="21"/>
    </row>
    <row r="37" spans="1:13" x14ac:dyDescent="0.25">
      <c r="A37" s="6"/>
      <c r="B37" s="14"/>
      <c r="C37" s="14"/>
      <c r="D37" s="14"/>
      <c r="E37" s="35">
        <f t="shared" si="5"/>
        <v>0</v>
      </c>
      <c r="F37" s="14" t="s">
        <v>7</v>
      </c>
      <c r="G37" s="35">
        <f t="shared" si="6"/>
        <v>0</v>
      </c>
      <c r="H37" s="14" t="s">
        <v>7</v>
      </c>
      <c r="I37" s="35">
        <f t="shared" si="7"/>
        <v>0</v>
      </c>
      <c r="J37" s="14" t="s">
        <v>7</v>
      </c>
      <c r="K37" s="35">
        <f t="shared" si="8"/>
        <v>0</v>
      </c>
      <c r="L37" s="28">
        <f t="shared" si="9"/>
        <v>0</v>
      </c>
      <c r="M37" s="21"/>
    </row>
    <row r="38" spans="1:13" x14ac:dyDescent="0.25">
      <c r="A38" s="6">
        <f t="shared" ref="A38:A51" si="10">A37+1</f>
        <v>1</v>
      </c>
      <c r="B38" s="14"/>
      <c r="C38" s="14"/>
      <c r="D38" s="14" t="s">
        <v>7</v>
      </c>
      <c r="E38" s="35">
        <f t="shared" si="5"/>
        <v>0</v>
      </c>
      <c r="F38" s="14" t="s">
        <v>7</v>
      </c>
      <c r="G38" s="35">
        <f t="shared" si="6"/>
        <v>0</v>
      </c>
      <c r="H38" s="14" t="s">
        <v>7</v>
      </c>
      <c r="I38" s="35">
        <f t="shared" si="7"/>
        <v>0</v>
      </c>
      <c r="J38" s="14" t="s">
        <v>7</v>
      </c>
      <c r="K38" s="35">
        <f t="shared" si="8"/>
        <v>0</v>
      </c>
      <c r="L38" s="28">
        <f t="shared" si="9"/>
        <v>0</v>
      </c>
      <c r="M38" s="21">
        <f t="shared" ref="M38:M51" si="11">_xlfn.RANK.EQ(L38,L$3:L$52)</f>
        <v>15</v>
      </c>
    </row>
    <row r="39" spans="1:13" x14ac:dyDescent="0.25">
      <c r="A39" s="6">
        <f t="shared" si="10"/>
        <v>2</v>
      </c>
      <c r="B39" s="14"/>
      <c r="C39" s="14"/>
      <c r="D39" s="14" t="s">
        <v>7</v>
      </c>
      <c r="E39" s="35">
        <f t="shared" si="5"/>
        <v>0</v>
      </c>
      <c r="F39" s="14" t="s">
        <v>7</v>
      </c>
      <c r="G39" s="35">
        <f t="shared" si="6"/>
        <v>0</v>
      </c>
      <c r="H39" s="14" t="s">
        <v>7</v>
      </c>
      <c r="I39" s="35">
        <f t="shared" si="7"/>
        <v>0</v>
      </c>
      <c r="J39" s="14" t="s">
        <v>7</v>
      </c>
      <c r="K39" s="35">
        <f t="shared" si="8"/>
        <v>0</v>
      </c>
      <c r="L39" s="28">
        <f t="shared" si="9"/>
        <v>0</v>
      </c>
      <c r="M39" s="21">
        <f t="shared" si="11"/>
        <v>15</v>
      </c>
    </row>
    <row r="40" spans="1:13" x14ac:dyDescent="0.25">
      <c r="A40" s="6">
        <f t="shared" si="10"/>
        <v>3</v>
      </c>
      <c r="B40" s="14"/>
      <c r="C40" s="14"/>
      <c r="D40" s="14" t="s">
        <v>7</v>
      </c>
      <c r="E40" s="35">
        <f t="shared" si="5"/>
        <v>0</v>
      </c>
      <c r="F40" s="14" t="s">
        <v>7</v>
      </c>
      <c r="G40" s="35">
        <f t="shared" si="6"/>
        <v>0</v>
      </c>
      <c r="H40" s="14" t="s">
        <v>7</v>
      </c>
      <c r="I40" s="35">
        <f t="shared" si="7"/>
        <v>0</v>
      </c>
      <c r="J40" s="14" t="s">
        <v>7</v>
      </c>
      <c r="K40" s="35">
        <f t="shared" si="8"/>
        <v>0</v>
      </c>
      <c r="L40" s="28">
        <f t="shared" si="9"/>
        <v>0</v>
      </c>
      <c r="M40" s="21">
        <f t="shared" si="11"/>
        <v>15</v>
      </c>
    </row>
    <row r="41" spans="1:13" x14ac:dyDescent="0.25">
      <c r="A41" s="6">
        <f t="shared" si="10"/>
        <v>4</v>
      </c>
      <c r="B41" s="14"/>
      <c r="C41" s="14"/>
      <c r="D41" s="14" t="s">
        <v>7</v>
      </c>
      <c r="E41" s="35">
        <f t="shared" si="5"/>
        <v>0</v>
      </c>
      <c r="F41" s="14" t="s">
        <v>7</v>
      </c>
      <c r="G41" s="35">
        <f t="shared" si="6"/>
        <v>0</v>
      </c>
      <c r="H41" s="14" t="s">
        <v>7</v>
      </c>
      <c r="I41" s="35">
        <f t="shared" si="7"/>
        <v>0</v>
      </c>
      <c r="J41" s="14" t="s">
        <v>7</v>
      </c>
      <c r="K41" s="35">
        <f t="shared" si="8"/>
        <v>0</v>
      </c>
      <c r="L41" s="28">
        <f t="shared" si="9"/>
        <v>0</v>
      </c>
      <c r="M41" s="21">
        <f t="shared" si="11"/>
        <v>15</v>
      </c>
    </row>
    <row r="42" spans="1:13" x14ac:dyDescent="0.25">
      <c r="A42" s="6">
        <f t="shared" si="10"/>
        <v>5</v>
      </c>
      <c r="B42" s="14"/>
      <c r="C42" s="14"/>
      <c r="D42" s="14" t="s">
        <v>7</v>
      </c>
      <c r="E42" s="35">
        <f t="shared" si="5"/>
        <v>0</v>
      </c>
      <c r="F42" s="14" t="s">
        <v>7</v>
      </c>
      <c r="G42" s="35">
        <f t="shared" si="6"/>
        <v>0</v>
      </c>
      <c r="H42" s="14" t="s">
        <v>7</v>
      </c>
      <c r="I42" s="35">
        <f t="shared" si="7"/>
        <v>0</v>
      </c>
      <c r="J42" s="14" t="s">
        <v>7</v>
      </c>
      <c r="K42" s="35">
        <f t="shared" si="8"/>
        <v>0</v>
      </c>
      <c r="L42" s="28">
        <f t="shared" si="9"/>
        <v>0</v>
      </c>
      <c r="M42" s="21">
        <f t="shared" si="11"/>
        <v>15</v>
      </c>
    </row>
    <row r="43" spans="1:13" x14ac:dyDescent="0.25">
      <c r="A43" s="6">
        <f t="shared" si="10"/>
        <v>6</v>
      </c>
      <c r="B43" s="14"/>
      <c r="C43" s="14"/>
      <c r="D43" s="14" t="s">
        <v>7</v>
      </c>
      <c r="E43" s="35">
        <f t="shared" si="5"/>
        <v>0</v>
      </c>
      <c r="F43" s="14" t="s">
        <v>7</v>
      </c>
      <c r="G43" s="35">
        <f t="shared" si="6"/>
        <v>0</v>
      </c>
      <c r="H43" s="14" t="s">
        <v>7</v>
      </c>
      <c r="I43" s="35">
        <f t="shared" si="7"/>
        <v>0</v>
      </c>
      <c r="J43" s="14" t="s">
        <v>7</v>
      </c>
      <c r="K43" s="35">
        <f t="shared" si="8"/>
        <v>0</v>
      </c>
      <c r="L43" s="28">
        <f t="shared" si="9"/>
        <v>0</v>
      </c>
      <c r="M43" s="21">
        <f t="shared" si="11"/>
        <v>15</v>
      </c>
    </row>
    <row r="44" spans="1:13" x14ac:dyDescent="0.25">
      <c r="A44" s="6">
        <f t="shared" si="10"/>
        <v>7</v>
      </c>
      <c r="B44" s="14"/>
      <c r="C44" s="14"/>
      <c r="D44" s="14" t="s">
        <v>7</v>
      </c>
      <c r="E44" s="35">
        <f t="shared" si="5"/>
        <v>0</v>
      </c>
      <c r="F44" s="14" t="s">
        <v>7</v>
      </c>
      <c r="G44" s="35">
        <f t="shared" si="6"/>
        <v>0</v>
      </c>
      <c r="H44" s="14" t="s">
        <v>7</v>
      </c>
      <c r="I44" s="35">
        <f t="shared" si="7"/>
        <v>0</v>
      </c>
      <c r="J44" s="14" t="s">
        <v>7</v>
      </c>
      <c r="K44" s="35">
        <f t="shared" si="8"/>
        <v>0</v>
      </c>
      <c r="L44" s="28">
        <f t="shared" si="9"/>
        <v>0</v>
      </c>
      <c r="M44" s="21">
        <f t="shared" si="11"/>
        <v>15</v>
      </c>
    </row>
    <row r="45" spans="1:13" x14ac:dyDescent="0.25">
      <c r="A45" s="6">
        <f t="shared" si="10"/>
        <v>8</v>
      </c>
      <c r="B45" s="14"/>
      <c r="C45" s="14"/>
      <c r="D45" s="14" t="s">
        <v>7</v>
      </c>
      <c r="E45" s="35">
        <f t="shared" si="5"/>
        <v>0</v>
      </c>
      <c r="F45" s="14" t="s">
        <v>7</v>
      </c>
      <c r="G45" s="35">
        <f t="shared" si="6"/>
        <v>0</v>
      </c>
      <c r="H45" s="14" t="s">
        <v>7</v>
      </c>
      <c r="I45" s="35">
        <f t="shared" si="7"/>
        <v>0</v>
      </c>
      <c r="J45" s="14" t="s">
        <v>7</v>
      </c>
      <c r="K45" s="35">
        <f t="shared" si="8"/>
        <v>0</v>
      </c>
      <c r="L45" s="28">
        <f t="shared" si="9"/>
        <v>0</v>
      </c>
      <c r="M45" s="21">
        <f t="shared" si="11"/>
        <v>15</v>
      </c>
    </row>
    <row r="46" spans="1:13" x14ac:dyDescent="0.25">
      <c r="A46" s="6">
        <f t="shared" si="10"/>
        <v>9</v>
      </c>
      <c r="B46" s="14"/>
      <c r="C46" s="14"/>
      <c r="D46" s="14"/>
      <c r="E46" s="35">
        <f t="shared" si="5"/>
        <v>0</v>
      </c>
      <c r="F46" s="14" t="s">
        <v>7</v>
      </c>
      <c r="G46" s="35">
        <f t="shared" si="6"/>
        <v>0</v>
      </c>
      <c r="H46" s="14" t="s">
        <v>7</v>
      </c>
      <c r="I46" s="35">
        <f t="shared" si="7"/>
        <v>0</v>
      </c>
      <c r="J46" s="14" t="s">
        <v>7</v>
      </c>
      <c r="K46" s="35">
        <f t="shared" si="8"/>
        <v>0</v>
      </c>
      <c r="L46" s="28">
        <f t="shared" si="9"/>
        <v>0</v>
      </c>
      <c r="M46" s="21">
        <f t="shared" si="11"/>
        <v>15</v>
      </c>
    </row>
    <row r="47" spans="1:13" x14ac:dyDescent="0.25">
      <c r="A47" s="6">
        <f t="shared" si="10"/>
        <v>10</v>
      </c>
      <c r="B47" s="14"/>
      <c r="C47" s="14"/>
      <c r="D47" s="14" t="s">
        <v>7</v>
      </c>
      <c r="E47" s="35">
        <f t="shared" si="5"/>
        <v>0</v>
      </c>
      <c r="F47" s="14" t="s">
        <v>7</v>
      </c>
      <c r="G47" s="35">
        <f t="shared" si="6"/>
        <v>0</v>
      </c>
      <c r="H47" s="14" t="s">
        <v>7</v>
      </c>
      <c r="I47" s="35">
        <f t="shared" si="7"/>
        <v>0</v>
      </c>
      <c r="J47" s="14" t="s">
        <v>7</v>
      </c>
      <c r="K47" s="35">
        <f t="shared" si="8"/>
        <v>0</v>
      </c>
      <c r="L47" s="28">
        <f t="shared" si="9"/>
        <v>0</v>
      </c>
      <c r="M47" s="21">
        <f t="shared" si="11"/>
        <v>15</v>
      </c>
    </row>
    <row r="48" spans="1:13" x14ac:dyDescent="0.25">
      <c r="A48" s="6">
        <f t="shared" si="10"/>
        <v>11</v>
      </c>
      <c r="B48" s="14"/>
      <c r="C48" s="14"/>
      <c r="D48" s="14" t="s">
        <v>7</v>
      </c>
      <c r="E48" s="35">
        <f t="shared" si="5"/>
        <v>0</v>
      </c>
      <c r="F48" s="14" t="s">
        <v>7</v>
      </c>
      <c r="G48" s="35">
        <f t="shared" si="6"/>
        <v>0</v>
      </c>
      <c r="H48" s="14" t="s">
        <v>7</v>
      </c>
      <c r="I48" s="35">
        <f t="shared" si="7"/>
        <v>0</v>
      </c>
      <c r="J48" s="14" t="s">
        <v>7</v>
      </c>
      <c r="K48" s="35">
        <f t="shared" si="8"/>
        <v>0</v>
      </c>
      <c r="L48" s="28">
        <f t="shared" si="9"/>
        <v>0</v>
      </c>
      <c r="M48" s="21">
        <f t="shared" si="11"/>
        <v>15</v>
      </c>
    </row>
    <row r="49" spans="1:13" x14ac:dyDescent="0.25">
      <c r="A49" s="6">
        <f t="shared" si="10"/>
        <v>12</v>
      </c>
      <c r="B49" s="14"/>
      <c r="C49" s="14"/>
      <c r="D49" s="14" t="s">
        <v>7</v>
      </c>
      <c r="E49" s="35">
        <f t="shared" si="5"/>
        <v>0</v>
      </c>
      <c r="F49" s="14" t="s">
        <v>7</v>
      </c>
      <c r="G49" s="35">
        <f t="shared" si="6"/>
        <v>0</v>
      </c>
      <c r="H49" s="14" t="s">
        <v>7</v>
      </c>
      <c r="I49" s="35">
        <f t="shared" si="7"/>
        <v>0</v>
      </c>
      <c r="J49" s="14" t="s">
        <v>7</v>
      </c>
      <c r="K49" s="35">
        <f t="shared" si="8"/>
        <v>0</v>
      </c>
      <c r="L49" s="28">
        <f t="shared" si="9"/>
        <v>0</v>
      </c>
      <c r="M49" s="21">
        <f t="shared" si="11"/>
        <v>15</v>
      </c>
    </row>
    <row r="50" spans="1:13" x14ac:dyDescent="0.25">
      <c r="A50" s="6">
        <f t="shared" si="10"/>
        <v>13</v>
      </c>
      <c r="B50" s="14"/>
      <c r="C50" s="14"/>
      <c r="D50" s="14" t="s">
        <v>7</v>
      </c>
      <c r="E50" s="35">
        <f t="shared" si="5"/>
        <v>0</v>
      </c>
      <c r="F50" s="14" t="s">
        <v>7</v>
      </c>
      <c r="G50" s="35">
        <f t="shared" si="6"/>
        <v>0</v>
      </c>
      <c r="H50" s="14" t="s">
        <v>7</v>
      </c>
      <c r="I50" s="35">
        <f t="shared" si="7"/>
        <v>0</v>
      </c>
      <c r="J50" s="14" t="s">
        <v>7</v>
      </c>
      <c r="K50" s="35">
        <f t="shared" si="8"/>
        <v>0</v>
      </c>
      <c r="L50" s="28">
        <f t="shared" si="9"/>
        <v>0</v>
      </c>
      <c r="M50" s="21">
        <f t="shared" si="11"/>
        <v>15</v>
      </c>
    </row>
    <row r="51" spans="1:13" x14ac:dyDescent="0.25">
      <c r="A51" s="6">
        <f t="shared" si="10"/>
        <v>14</v>
      </c>
      <c r="B51" s="14"/>
      <c r="C51" s="14"/>
      <c r="D51" s="14" t="s">
        <v>7</v>
      </c>
      <c r="E51" s="35">
        <f t="shared" si="5"/>
        <v>0</v>
      </c>
      <c r="F51" s="14" t="s">
        <v>7</v>
      </c>
      <c r="G51" s="35">
        <f t="shared" si="6"/>
        <v>0</v>
      </c>
      <c r="H51" s="14" t="s">
        <v>7</v>
      </c>
      <c r="I51" s="35">
        <f t="shared" si="7"/>
        <v>0</v>
      </c>
      <c r="J51" s="14" t="s">
        <v>7</v>
      </c>
      <c r="K51" s="35">
        <f t="shared" si="8"/>
        <v>0</v>
      </c>
      <c r="L51" s="28">
        <f t="shared" si="9"/>
        <v>0</v>
      </c>
      <c r="M51" s="21">
        <f t="shared" si="11"/>
        <v>15</v>
      </c>
    </row>
    <row r="52" spans="1:13" ht="45" x14ac:dyDescent="0.25">
      <c r="A52" s="18"/>
      <c r="B52" s="12" t="s">
        <v>11</v>
      </c>
      <c r="C52" s="13"/>
      <c r="D52" s="14" t="s">
        <v>2</v>
      </c>
      <c r="E52" s="37" t="s">
        <v>10</v>
      </c>
      <c r="F52" s="14" t="s">
        <v>2</v>
      </c>
      <c r="G52" s="37" t="s">
        <v>10</v>
      </c>
      <c r="H52" s="14" t="s">
        <v>9</v>
      </c>
      <c r="I52" s="37" t="s">
        <v>10</v>
      </c>
      <c r="J52" s="14" t="s">
        <v>9</v>
      </c>
      <c r="K52" s="37" t="s">
        <v>10</v>
      </c>
      <c r="L52" s="27"/>
      <c r="M52" s="18"/>
    </row>
    <row r="53" spans="1:13" x14ac:dyDescent="0.25">
      <c r="E53" s="35">
        <f>IF(D53="-",0,IF(D53&gt;-25,25*D53/48))</f>
        <v>0</v>
      </c>
      <c r="H53" s="24">
        <f>MIN(H3:H52)</f>
        <v>24.78</v>
      </c>
      <c r="J53" s="24">
        <f>MIN(J3:J52)</f>
        <v>26</v>
      </c>
    </row>
    <row r="54" spans="1:13" x14ac:dyDescent="0.25">
      <c r="E54" s="35">
        <f>IF(D54="-",0,IF(D54&gt;-25,25*D54/48))</f>
        <v>0</v>
      </c>
    </row>
    <row r="55" spans="1:13" x14ac:dyDescent="0.25">
      <c r="E55" s="35">
        <f t="shared" ref="E55:E71" si="12">IF(D55="-",0,IF(D55&gt;-25,25*D55/57))</f>
        <v>0</v>
      </c>
    </row>
    <row r="56" spans="1:13" x14ac:dyDescent="0.25">
      <c r="E56" s="35">
        <f t="shared" si="12"/>
        <v>0</v>
      </c>
    </row>
    <row r="57" spans="1:13" x14ac:dyDescent="0.25">
      <c r="E57" s="35">
        <f t="shared" si="12"/>
        <v>0</v>
      </c>
    </row>
    <row r="58" spans="1:13" x14ac:dyDescent="0.25">
      <c r="E58" s="35">
        <f t="shared" si="12"/>
        <v>0</v>
      </c>
    </row>
    <row r="59" spans="1:13" x14ac:dyDescent="0.25">
      <c r="E59" s="35">
        <f t="shared" si="12"/>
        <v>0</v>
      </c>
    </row>
    <row r="60" spans="1:13" x14ac:dyDescent="0.25">
      <c r="E60" s="35">
        <f t="shared" si="12"/>
        <v>0</v>
      </c>
    </row>
    <row r="61" spans="1:13" x14ac:dyDescent="0.25">
      <c r="E61" s="35">
        <f t="shared" si="12"/>
        <v>0</v>
      </c>
    </row>
    <row r="62" spans="1:13" x14ac:dyDescent="0.25">
      <c r="E62" s="35">
        <f t="shared" si="12"/>
        <v>0</v>
      </c>
    </row>
    <row r="63" spans="1:13" x14ac:dyDescent="0.25">
      <c r="E63" s="35">
        <f t="shared" si="12"/>
        <v>0</v>
      </c>
    </row>
    <row r="64" spans="1:13" x14ac:dyDescent="0.25">
      <c r="E64" s="35">
        <f t="shared" si="12"/>
        <v>0</v>
      </c>
    </row>
    <row r="65" spans="5:5" x14ac:dyDescent="0.25">
      <c r="E65" s="35">
        <f t="shared" si="12"/>
        <v>0</v>
      </c>
    </row>
    <row r="66" spans="5:5" x14ac:dyDescent="0.25">
      <c r="E66" s="35">
        <f t="shared" si="12"/>
        <v>0</v>
      </c>
    </row>
    <row r="67" spans="5:5" x14ac:dyDescent="0.25">
      <c r="E67" s="35">
        <f t="shared" si="12"/>
        <v>0</v>
      </c>
    </row>
    <row r="68" spans="5:5" x14ac:dyDescent="0.25">
      <c r="E68" s="35">
        <f t="shared" si="12"/>
        <v>0</v>
      </c>
    </row>
    <row r="69" spans="5:5" x14ac:dyDescent="0.25">
      <c r="E69" s="35">
        <f t="shared" si="12"/>
        <v>0</v>
      </c>
    </row>
    <row r="70" spans="5:5" x14ac:dyDescent="0.25">
      <c r="E70" s="35">
        <f t="shared" si="12"/>
        <v>0</v>
      </c>
    </row>
    <row r="71" spans="5:5" x14ac:dyDescent="0.25">
      <c r="E71" s="35">
        <f t="shared" si="12"/>
        <v>0</v>
      </c>
    </row>
  </sheetData>
  <sortState ref="A1:P71">
    <sortCondition descending="1" ref="L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130" zoomScaleNormal="130" workbookViewId="0">
      <selection activeCell="A2" sqref="A2:XFD12"/>
    </sheetView>
  </sheetViews>
  <sheetFormatPr defaultRowHeight="15" x14ac:dyDescent="0.25"/>
  <cols>
    <col min="1" max="1" width="7.7109375" style="25" customWidth="1"/>
    <col min="2" max="2" width="12.7109375" style="15" customWidth="1"/>
    <col min="3" max="3" width="6.42578125" style="15" customWidth="1"/>
    <col min="4" max="4" width="7.7109375" style="15" customWidth="1"/>
    <col min="5" max="5" width="7.7109375" style="38" customWidth="1"/>
    <col min="6" max="6" width="7.7109375" style="15" customWidth="1"/>
    <col min="7" max="7" width="7.7109375" style="38" customWidth="1"/>
    <col min="8" max="8" width="7.7109375" style="15" customWidth="1"/>
    <col min="9" max="9" width="7.7109375" style="38" customWidth="1"/>
    <col min="10" max="10" width="7.7109375" style="15" customWidth="1"/>
    <col min="11" max="11" width="7.7109375" style="38" customWidth="1"/>
    <col min="12" max="12" width="7.7109375" style="30" customWidth="1"/>
    <col min="13" max="14" width="14.42578125" style="25" customWidth="1"/>
    <col min="15" max="25" width="9.140625" style="25"/>
    <col min="26" max="16384" width="9.140625" style="1"/>
  </cols>
  <sheetData>
    <row r="1" spans="1:25" s="6" customFormat="1" ht="41.25" customHeight="1" x14ac:dyDescent="0.25">
      <c r="A1" s="18" t="s">
        <v>0</v>
      </c>
      <c r="B1" s="12" t="s">
        <v>14</v>
      </c>
      <c r="C1" s="13" t="s">
        <v>13</v>
      </c>
      <c r="D1" s="14" t="s">
        <v>1</v>
      </c>
      <c r="E1" s="34" t="s">
        <v>15</v>
      </c>
      <c r="F1" s="14" t="s">
        <v>3</v>
      </c>
      <c r="G1" s="34" t="s">
        <v>15</v>
      </c>
      <c r="H1" s="14" t="s">
        <v>8</v>
      </c>
      <c r="I1" s="34" t="s">
        <v>15</v>
      </c>
      <c r="J1" s="12" t="s">
        <v>4</v>
      </c>
      <c r="K1" s="39" t="s">
        <v>15</v>
      </c>
      <c r="L1" s="27" t="s">
        <v>6</v>
      </c>
      <c r="M1" s="18" t="s">
        <v>12</v>
      </c>
    </row>
    <row r="2" spans="1:25" s="14" customFormat="1" ht="18" customHeight="1" x14ac:dyDescent="0.25">
      <c r="A2" s="14">
        <v>1</v>
      </c>
      <c r="B2" s="14" t="s">
        <v>17</v>
      </c>
      <c r="C2" s="14">
        <v>10</v>
      </c>
      <c r="D2" s="14">
        <v>34.450000000000003</v>
      </c>
      <c r="E2" s="42">
        <f t="shared" ref="E2:E33" si="0">IF(D2="-",0,IF(D2&gt;-25,25*D2/48))</f>
        <v>17.942708333333336</v>
      </c>
      <c r="F2" s="14">
        <v>9.5</v>
      </c>
      <c r="G2" s="42">
        <f t="shared" ref="G2:G33" si="1">IF(F2="-",0,IF(F2&gt;-10,25*F2/10))</f>
        <v>23.75</v>
      </c>
      <c r="H2" s="14">
        <v>38.340000000000003</v>
      </c>
      <c r="I2" s="42">
        <f t="shared" ref="I2:I33" si="2">IF(H2="-",0,IF(H2&gt;0,25*H$53/H2))</f>
        <v>16.810119979134061</v>
      </c>
      <c r="J2" s="14">
        <v>32.44</v>
      </c>
      <c r="K2" s="42">
        <f t="shared" ref="K2:K33" si="3">IF(J2="-",0,IF(J2&gt;0,25*J$53/J2))</f>
        <v>21.192971639950681</v>
      </c>
      <c r="L2" s="20">
        <f t="shared" ref="L2:L33" si="4">E2+G2+I2+K2</f>
        <v>79.695799952418085</v>
      </c>
      <c r="M2" s="20" t="s">
        <v>127</v>
      </c>
    </row>
    <row r="3" spans="1:25" s="15" customFormat="1" ht="18" customHeight="1" x14ac:dyDescent="0.25">
      <c r="A3" s="16">
        <v>2</v>
      </c>
      <c r="B3" s="14" t="s">
        <v>59</v>
      </c>
      <c r="C3" s="14" t="s">
        <v>49</v>
      </c>
      <c r="D3" s="14">
        <v>14</v>
      </c>
      <c r="E3" s="43">
        <f t="shared" si="0"/>
        <v>7.291666666666667</v>
      </c>
      <c r="F3" s="14">
        <v>9.5</v>
      </c>
      <c r="G3" s="43">
        <f t="shared" si="1"/>
        <v>23.75</v>
      </c>
      <c r="H3" s="14">
        <v>26.72</v>
      </c>
      <c r="I3" s="43">
        <f t="shared" si="2"/>
        <v>24.120508982035929</v>
      </c>
      <c r="J3" s="14">
        <v>28.94</v>
      </c>
      <c r="K3" s="43">
        <f t="shared" si="3"/>
        <v>23.756046993780235</v>
      </c>
      <c r="L3" s="44">
        <f t="shared" si="4"/>
        <v>78.918222642482831</v>
      </c>
      <c r="M3" s="44" t="s">
        <v>128</v>
      </c>
    </row>
    <row r="4" spans="1:25" s="4" customFormat="1" ht="18" customHeight="1" x14ac:dyDescent="0.25">
      <c r="A4" s="14">
        <v>3</v>
      </c>
      <c r="B4" s="16" t="s">
        <v>56</v>
      </c>
      <c r="C4" s="16" t="s">
        <v>47</v>
      </c>
      <c r="D4" s="16">
        <v>13</v>
      </c>
      <c r="E4" s="42">
        <f t="shared" si="0"/>
        <v>6.770833333333333</v>
      </c>
      <c r="F4" s="16">
        <v>9.6</v>
      </c>
      <c r="G4" s="42">
        <f t="shared" si="1"/>
        <v>24</v>
      </c>
      <c r="H4" s="16">
        <v>25.78</v>
      </c>
      <c r="I4" s="42">
        <f t="shared" si="2"/>
        <v>25</v>
      </c>
      <c r="J4" s="16">
        <v>31.81</v>
      </c>
      <c r="K4" s="42">
        <f t="shared" si="3"/>
        <v>21.612700408676517</v>
      </c>
      <c r="L4" s="20">
        <f t="shared" si="4"/>
        <v>77.383533742009845</v>
      </c>
      <c r="M4" s="44" t="s">
        <v>128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4" customFormat="1" ht="18" customHeight="1" x14ac:dyDescent="0.25">
      <c r="A5" s="16">
        <v>4</v>
      </c>
      <c r="B5" s="14" t="s">
        <v>86</v>
      </c>
      <c r="C5" s="14" t="s">
        <v>81</v>
      </c>
      <c r="D5" s="14">
        <v>33</v>
      </c>
      <c r="E5" s="42">
        <f t="shared" si="0"/>
        <v>17.1875</v>
      </c>
      <c r="F5" s="14">
        <v>8.5</v>
      </c>
      <c r="G5" s="42">
        <f t="shared" si="1"/>
        <v>21.25</v>
      </c>
      <c r="H5" s="14">
        <v>58.3</v>
      </c>
      <c r="I5" s="42">
        <f t="shared" si="2"/>
        <v>11.054888507718697</v>
      </c>
      <c r="J5" s="14">
        <v>27.5</v>
      </c>
      <c r="K5" s="42">
        <f t="shared" si="3"/>
        <v>25</v>
      </c>
      <c r="L5" s="20">
        <f t="shared" si="4"/>
        <v>74.492388507718701</v>
      </c>
      <c r="M5" s="44" t="s">
        <v>128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4" customFormat="1" ht="18" customHeight="1" x14ac:dyDescent="0.25">
      <c r="A6" s="14">
        <v>5</v>
      </c>
      <c r="B6" s="14" t="s">
        <v>57</v>
      </c>
      <c r="C6" s="14" t="s">
        <v>49</v>
      </c>
      <c r="D6" s="14">
        <v>25</v>
      </c>
      <c r="E6" s="42">
        <f t="shared" si="0"/>
        <v>13.020833333333334</v>
      </c>
      <c r="F6" s="14">
        <v>9.3000000000000007</v>
      </c>
      <c r="G6" s="42">
        <f t="shared" si="1"/>
        <v>23.250000000000004</v>
      </c>
      <c r="H6" s="14">
        <v>41.29</v>
      </c>
      <c r="I6" s="42">
        <f t="shared" si="2"/>
        <v>15.609106321143134</v>
      </c>
      <c r="J6" s="14">
        <v>34.31</v>
      </c>
      <c r="K6" s="42">
        <f t="shared" si="3"/>
        <v>20.037889828038473</v>
      </c>
      <c r="L6" s="20">
        <f t="shared" si="4"/>
        <v>71.917829482514946</v>
      </c>
      <c r="M6" s="2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4" customFormat="1" ht="18" customHeight="1" x14ac:dyDescent="0.25">
      <c r="A7" s="16">
        <v>6</v>
      </c>
      <c r="B7" s="14" t="s">
        <v>60</v>
      </c>
      <c r="C7" s="14" t="s">
        <v>61</v>
      </c>
      <c r="D7" s="14">
        <v>21</v>
      </c>
      <c r="E7" s="42">
        <f t="shared" si="0"/>
        <v>10.9375</v>
      </c>
      <c r="F7" s="14">
        <v>9.3000000000000007</v>
      </c>
      <c r="G7" s="42">
        <f t="shared" si="1"/>
        <v>23.250000000000004</v>
      </c>
      <c r="H7" s="14">
        <v>43.47</v>
      </c>
      <c r="I7" s="42">
        <f t="shared" si="2"/>
        <v>14.826317000230045</v>
      </c>
      <c r="J7" s="14">
        <v>30.28</v>
      </c>
      <c r="K7" s="42">
        <f t="shared" si="3"/>
        <v>22.704755614266841</v>
      </c>
      <c r="L7" s="20">
        <f t="shared" si="4"/>
        <v>71.718572614496892</v>
      </c>
      <c r="M7" s="2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4" customFormat="1" ht="18" customHeight="1" x14ac:dyDescent="0.25">
      <c r="A8" s="14">
        <v>7</v>
      </c>
      <c r="B8" s="14" t="s">
        <v>89</v>
      </c>
      <c r="C8" s="14" t="s">
        <v>83</v>
      </c>
      <c r="D8" s="14">
        <v>26</v>
      </c>
      <c r="E8" s="42">
        <f t="shared" si="0"/>
        <v>13.541666666666666</v>
      </c>
      <c r="F8" s="14">
        <v>9</v>
      </c>
      <c r="G8" s="42">
        <f t="shared" si="1"/>
        <v>22.5</v>
      </c>
      <c r="H8" s="14">
        <v>54.5</v>
      </c>
      <c r="I8" s="42">
        <f t="shared" si="2"/>
        <v>11.825688073394495</v>
      </c>
      <c r="J8" s="14">
        <v>31.2</v>
      </c>
      <c r="K8" s="42">
        <f t="shared" si="3"/>
        <v>22.035256410256412</v>
      </c>
      <c r="L8" s="20">
        <f t="shared" si="4"/>
        <v>69.902611150317568</v>
      </c>
      <c r="M8" s="20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4" customFormat="1" ht="18" customHeight="1" x14ac:dyDescent="0.25">
      <c r="A9" s="16">
        <v>8</v>
      </c>
      <c r="B9" s="14" t="s">
        <v>85</v>
      </c>
      <c r="C9" s="14" t="s">
        <v>81</v>
      </c>
      <c r="D9" s="14">
        <v>26</v>
      </c>
      <c r="E9" s="42">
        <f t="shared" si="0"/>
        <v>13.541666666666666</v>
      </c>
      <c r="F9" s="14">
        <v>9</v>
      </c>
      <c r="G9" s="42">
        <f t="shared" si="1"/>
        <v>22.5</v>
      </c>
      <c r="H9" s="14">
        <v>56.7</v>
      </c>
      <c r="I9" s="42">
        <f t="shared" si="2"/>
        <v>11.366843033509699</v>
      </c>
      <c r="J9" s="14">
        <v>32.299999999999997</v>
      </c>
      <c r="K9" s="42">
        <f t="shared" si="3"/>
        <v>21.284829721362232</v>
      </c>
      <c r="L9" s="20">
        <f t="shared" si="4"/>
        <v>68.693339421538596</v>
      </c>
      <c r="M9" s="2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4" customFormat="1" ht="18" customHeight="1" x14ac:dyDescent="0.25">
      <c r="A10" s="14">
        <v>9</v>
      </c>
      <c r="B10" s="14" t="s">
        <v>58</v>
      </c>
      <c r="C10" s="14" t="s">
        <v>49</v>
      </c>
      <c r="D10" s="14">
        <v>15.25</v>
      </c>
      <c r="E10" s="42">
        <f t="shared" si="0"/>
        <v>7.942708333333333</v>
      </c>
      <c r="F10" s="14">
        <v>8.1</v>
      </c>
      <c r="G10" s="42">
        <f t="shared" si="1"/>
        <v>20.25</v>
      </c>
      <c r="H10" s="14">
        <v>40.590000000000003</v>
      </c>
      <c r="I10" s="42">
        <f t="shared" si="2"/>
        <v>15.878295146587828</v>
      </c>
      <c r="J10" s="14">
        <v>30.57</v>
      </c>
      <c r="K10" s="42">
        <f t="shared" si="3"/>
        <v>22.489368662087013</v>
      </c>
      <c r="L10" s="20">
        <f t="shared" si="4"/>
        <v>66.560372142008177</v>
      </c>
      <c r="M10" s="20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4" customFormat="1" ht="18" customHeight="1" x14ac:dyDescent="0.25">
      <c r="A11" s="16">
        <v>10</v>
      </c>
      <c r="B11" s="16" t="s">
        <v>63</v>
      </c>
      <c r="C11" s="16" t="s">
        <v>54</v>
      </c>
      <c r="D11" s="16">
        <v>6.75</v>
      </c>
      <c r="E11" s="42">
        <f t="shared" si="0"/>
        <v>3.515625</v>
      </c>
      <c r="F11" s="16">
        <v>9</v>
      </c>
      <c r="G11" s="42">
        <f t="shared" si="1"/>
        <v>22.5</v>
      </c>
      <c r="H11" s="16">
        <v>38.119999999999997</v>
      </c>
      <c r="I11" s="42">
        <f t="shared" si="2"/>
        <v>16.907135362014692</v>
      </c>
      <c r="J11" s="16">
        <v>31.1</v>
      </c>
      <c r="K11" s="42">
        <f t="shared" si="3"/>
        <v>22.10610932475884</v>
      </c>
      <c r="L11" s="20">
        <f t="shared" si="4"/>
        <v>65.028869686773533</v>
      </c>
      <c r="M11" s="2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4" customFormat="1" ht="18" customHeight="1" x14ac:dyDescent="0.25">
      <c r="A12" s="14">
        <v>11</v>
      </c>
      <c r="B12" s="14" t="s">
        <v>88</v>
      </c>
      <c r="C12" s="14" t="s">
        <v>81</v>
      </c>
      <c r="D12" s="14">
        <v>18</v>
      </c>
      <c r="E12" s="42">
        <f t="shared" si="0"/>
        <v>9.375</v>
      </c>
      <c r="F12" s="14">
        <v>8.5</v>
      </c>
      <c r="G12" s="42">
        <f t="shared" si="1"/>
        <v>21.25</v>
      </c>
      <c r="H12" s="14">
        <v>57</v>
      </c>
      <c r="I12" s="42">
        <f t="shared" si="2"/>
        <v>11.307017543859649</v>
      </c>
      <c r="J12" s="14">
        <v>33.4</v>
      </c>
      <c r="K12" s="42">
        <f t="shared" si="3"/>
        <v>20.58383233532934</v>
      </c>
      <c r="L12" s="20">
        <f t="shared" si="4"/>
        <v>62.515849879188991</v>
      </c>
      <c r="M12" s="2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4" customFormat="1" ht="18" customHeight="1" x14ac:dyDescent="0.25">
      <c r="A13" s="16">
        <v>12</v>
      </c>
      <c r="B13" s="14" t="s">
        <v>62</v>
      </c>
      <c r="C13" s="14" t="s">
        <v>54</v>
      </c>
      <c r="D13" s="14">
        <v>10.45</v>
      </c>
      <c r="E13" s="42">
        <f t="shared" si="0"/>
        <v>5.442708333333333</v>
      </c>
      <c r="F13" s="14">
        <v>8.1999999999999993</v>
      </c>
      <c r="G13" s="42">
        <f t="shared" si="1"/>
        <v>20.499999999999996</v>
      </c>
      <c r="H13" s="14">
        <v>47.5</v>
      </c>
      <c r="I13" s="42">
        <f t="shared" si="2"/>
        <v>13.56842105263158</v>
      </c>
      <c r="J13" s="14">
        <v>40.72</v>
      </c>
      <c r="K13" s="42">
        <f t="shared" si="3"/>
        <v>16.8835952848723</v>
      </c>
      <c r="L13" s="20">
        <f t="shared" si="4"/>
        <v>56.394724670837206</v>
      </c>
      <c r="M13" s="2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4" customFormat="1" ht="18" customHeight="1" x14ac:dyDescent="0.25">
      <c r="A14" s="14">
        <v>13</v>
      </c>
      <c r="B14" s="14" t="s">
        <v>87</v>
      </c>
      <c r="C14" s="14" t="s">
        <v>81</v>
      </c>
      <c r="D14" s="14">
        <v>9</v>
      </c>
      <c r="E14" s="42">
        <f t="shared" si="0"/>
        <v>4.6875</v>
      </c>
      <c r="F14" s="14">
        <v>6.5</v>
      </c>
      <c r="G14" s="42">
        <f t="shared" si="1"/>
        <v>16.25</v>
      </c>
      <c r="H14" s="14">
        <v>56.8</v>
      </c>
      <c r="I14" s="42">
        <f t="shared" si="2"/>
        <v>11.346830985915494</v>
      </c>
      <c r="J14" s="14">
        <v>34.5</v>
      </c>
      <c r="K14" s="42">
        <f t="shared" si="3"/>
        <v>19.927536231884059</v>
      </c>
      <c r="L14" s="20">
        <f t="shared" si="4"/>
        <v>52.211867217799551</v>
      </c>
      <c r="M14" s="2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4" customFormat="1" ht="18" customHeight="1" x14ac:dyDescent="0.25">
      <c r="A15" s="16">
        <v>14</v>
      </c>
      <c r="B15" s="14" t="s">
        <v>129</v>
      </c>
      <c r="C15" s="14">
        <v>9</v>
      </c>
      <c r="D15" s="14">
        <v>6.25</v>
      </c>
      <c r="E15" s="42">
        <f t="shared" si="0"/>
        <v>3.2552083333333335</v>
      </c>
      <c r="F15" s="14">
        <v>5.8</v>
      </c>
      <c r="G15" s="42">
        <f t="shared" si="1"/>
        <v>14.5</v>
      </c>
      <c r="H15" s="14">
        <v>48.14</v>
      </c>
      <c r="I15" s="42">
        <f t="shared" si="2"/>
        <v>13.388034898213544</v>
      </c>
      <c r="J15" s="14">
        <v>37.43</v>
      </c>
      <c r="K15" s="42">
        <f t="shared" si="3"/>
        <v>18.367619556505478</v>
      </c>
      <c r="L15" s="20">
        <f t="shared" si="4"/>
        <v>49.51086278805235</v>
      </c>
      <c r="M15" s="2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4" customFormat="1" ht="18" customHeight="1" x14ac:dyDescent="0.25">
      <c r="A16" s="14">
        <v>15</v>
      </c>
      <c r="B16" s="16" t="s">
        <v>90</v>
      </c>
      <c r="C16" s="16" t="s">
        <v>83</v>
      </c>
      <c r="D16" s="16">
        <v>10</v>
      </c>
      <c r="E16" s="42">
        <f t="shared" si="0"/>
        <v>5.208333333333333</v>
      </c>
      <c r="F16" s="16">
        <v>6.5</v>
      </c>
      <c r="G16" s="42">
        <f t="shared" si="1"/>
        <v>16.25</v>
      </c>
      <c r="H16" s="16">
        <v>64.7</v>
      </c>
      <c r="I16" s="42">
        <f t="shared" si="2"/>
        <v>9.9613601236476033</v>
      </c>
      <c r="J16" s="16">
        <v>38.5</v>
      </c>
      <c r="K16" s="42">
        <f t="shared" si="3"/>
        <v>17.857142857142858</v>
      </c>
      <c r="L16" s="20">
        <f t="shared" si="4"/>
        <v>49.276836314123798</v>
      </c>
      <c r="M16" s="2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4" customFormat="1" ht="18" customHeight="1" x14ac:dyDescent="0.25">
      <c r="A17" s="14"/>
      <c r="B17" s="14"/>
      <c r="C17" s="14"/>
      <c r="D17" s="14"/>
      <c r="E17" s="42">
        <f t="shared" si="0"/>
        <v>0</v>
      </c>
      <c r="F17" s="14"/>
      <c r="G17" s="42">
        <f t="shared" si="1"/>
        <v>0</v>
      </c>
      <c r="H17" s="14"/>
      <c r="I17" s="42" t="b">
        <f t="shared" si="2"/>
        <v>0</v>
      </c>
      <c r="J17" s="14"/>
      <c r="K17" s="42" t="b">
        <f t="shared" si="3"/>
        <v>0</v>
      </c>
      <c r="L17" s="20">
        <f t="shared" si="4"/>
        <v>0</v>
      </c>
      <c r="M17" s="2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4" customFormat="1" ht="18" customHeight="1" x14ac:dyDescent="0.25">
      <c r="A18" s="14"/>
      <c r="B18" s="14"/>
      <c r="C18" s="14"/>
      <c r="D18" s="14"/>
      <c r="E18" s="42">
        <f t="shared" si="0"/>
        <v>0</v>
      </c>
      <c r="F18" s="14"/>
      <c r="G18" s="42">
        <f t="shared" si="1"/>
        <v>0</v>
      </c>
      <c r="H18" s="14"/>
      <c r="I18" s="42" t="b">
        <f t="shared" si="2"/>
        <v>0</v>
      </c>
      <c r="J18" s="14"/>
      <c r="K18" s="42" t="b">
        <f t="shared" si="3"/>
        <v>0</v>
      </c>
      <c r="L18" s="20">
        <f t="shared" si="4"/>
        <v>0</v>
      </c>
      <c r="M18" s="2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4" customFormat="1" ht="18" customHeight="1" x14ac:dyDescent="0.25">
      <c r="A19" s="14"/>
      <c r="B19" s="14"/>
      <c r="C19" s="14"/>
      <c r="D19" s="14"/>
      <c r="E19" s="42">
        <f t="shared" si="0"/>
        <v>0</v>
      </c>
      <c r="F19" s="14"/>
      <c r="G19" s="42">
        <f t="shared" si="1"/>
        <v>0</v>
      </c>
      <c r="H19" s="14"/>
      <c r="I19" s="42" t="b">
        <f t="shared" si="2"/>
        <v>0</v>
      </c>
      <c r="J19" s="14"/>
      <c r="K19" s="42" t="b">
        <f t="shared" si="3"/>
        <v>0</v>
      </c>
      <c r="L19" s="20">
        <f t="shared" si="4"/>
        <v>0</v>
      </c>
      <c r="M19" s="20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4" customFormat="1" ht="18" customHeight="1" x14ac:dyDescent="0.25">
      <c r="A20" s="14"/>
      <c r="B20" s="14"/>
      <c r="C20" s="14"/>
      <c r="D20" s="14"/>
      <c r="E20" s="42">
        <f t="shared" si="0"/>
        <v>0</v>
      </c>
      <c r="F20" s="14"/>
      <c r="G20" s="42">
        <f t="shared" si="1"/>
        <v>0</v>
      </c>
      <c r="H20" s="14"/>
      <c r="I20" s="42" t="b">
        <f t="shared" si="2"/>
        <v>0</v>
      </c>
      <c r="J20" s="14"/>
      <c r="K20" s="42" t="b">
        <f t="shared" si="3"/>
        <v>0</v>
      </c>
      <c r="L20" s="20">
        <f t="shared" si="4"/>
        <v>0</v>
      </c>
      <c r="M20" s="20">
        <f t="shared" ref="M20:M51" si="5">_xlfn.RANK.EQ(L20,L$3:L$52)</f>
        <v>15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4" customFormat="1" ht="18" customHeight="1" x14ac:dyDescent="0.25">
      <c r="A21" s="14"/>
      <c r="B21" s="14"/>
      <c r="C21" s="14"/>
      <c r="D21" s="14"/>
      <c r="E21" s="42">
        <f t="shared" si="0"/>
        <v>0</v>
      </c>
      <c r="F21" s="14"/>
      <c r="G21" s="42">
        <f t="shared" si="1"/>
        <v>0</v>
      </c>
      <c r="H21" s="14"/>
      <c r="I21" s="42" t="b">
        <f t="shared" si="2"/>
        <v>0</v>
      </c>
      <c r="J21" s="14"/>
      <c r="K21" s="42" t="b">
        <f t="shared" si="3"/>
        <v>0</v>
      </c>
      <c r="L21" s="20">
        <f t="shared" si="4"/>
        <v>0</v>
      </c>
      <c r="M21" s="20">
        <f t="shared" si="5"/>
        <v>15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4" customFormat="1" ht="18" customHeight="1" x14ac:dyDescent="0.25">
      <c r="A22" s="14"/>
      <c r="B22" s="14"/>
      <c r="C22" s="14"/>
      <c r="D22" s="14"/>
      <c r="E22" s="42">
        <f t="shared" si="0"/>
        <v>0</v>
      </c>
      <c r="F22" s="14"/>
      <c r="G22" s="42">
        <f t="shared" si="1"/>
        <v>0</v>
      </c>
      <c r="H22" s="14"/>
      <c r="I22" s="42" t="b">
        <f t="shared" si="2"/>
        <v>0</v>
      </c>
      <c r="J22" s="14"/>
      <c r="K22" s="42" t="b">
        <f t="shared" si="3"/>
        <v>0</v>
      </c>
      <c r="L22" s="20">
        <f t="shared" si="4"/>
        <v>0</v>
      </c>
      <c r="M22" s="20">
        <f t="shared" si="5"/>
        <v>15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4" customFormat="1" ht="18" customHeight="1" x14ac:dyDescent="0.25">
      <c r="A23" s="14"/>
      <c r="B23" s="14"/>
      <c r="C23" s="14"/>
      <c r="D23" s="14"/>
      <c r="E23" s="42">
        <f t="shared" si="0"/>
        <v>0</v>
      </c>
      <c r="F23" s="14"/>
      <c r="G23" s="42">
        <f t="shared" si="1"/>
        <v>0</v>
      </c>
      <c r="H23" s="14"/>
      <c r="I23" s="42" t="b">
        <f t="shared" si="2"/>
        <v>0</v>
      </c>
      <c r="J23" s="14"/>
      <c r="K23" s="42" t="b">
        <f t="shared" si="3"/>
        <v>0</v>
      </c>
      <c r="L23" s="20">
        <f t="shared" si="4"/>
        <v>0</v>
      </c>
      <c r="M23" s="20">
        <f t="shared" si="5"/>
        <v>15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4" customFormat="1" ht="18" customHeight="1" x14ac:dyDescent="0.25">
      <c r="A24" s="14"/>
      <c r="B24" s="14"/>
      <c r="C24" s="14"/>
      <c r="D24" s="14"/>
      <c r="E24" s="42">
        <f t="shared" si="0"/>
        <v>0</v>
      </c>
      <c r="F24" s="14"/>
      <c r="G24" s="42">
        <f t="shared" si="1"/>
        <v>0</v>
      </c>
      <c r="H24" s="14"/>
      <c r="I24" s="42" t="b">
        <f t="shared" si="2"/>
        <v>0</v>
      </c>
      <c r="J24" s="14"/>
      <c r="K24" s="42" t="b">
        <f t="shared" si="3"/>
        <v>0</v>
      </c>
      <c r="L24" s="20">
        <f t="shared" si="4"/>
        <v>0</v>
      </c>
      <c r="M24" s="20">
        <f t="shared" si="5"/>
        <v>15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4" customFormat="1" ht="18" customHeight="1" x14ac:dyDescent="0.25">
      <c r="A25" s="14"/>
      <c r="B25" s="14"/>
      <c r="C25" s="14"/>
      <c r="D25" s="14"/>
      <c r="E25" s="42">
        <f t="shared" si="0"/>
        <v>0</v>
      </c>
      <c r="F25" s="14"/>
      <c r="G25" s="42">
        <f t="shared" si="1"/>
        <v>0</v>
      </c>
      <c r="H25" s="14"/>
      <c r="I25" s="42" t="b">
        <f t="shared" si="2"/>
        <v>0</v>
      </c>
      <c r="J25" s="14"/>
      <c r="K25" s="42" t="b">
        <f t="shared" si="3"/>
        <v>0</v>
      </c>
      <c r="L25" s="20">
        <f t="shared" si="4"/>
        <v>0</v>
      </c>
      <c r="M25" s="20">
        <f t="shared" si="5"/>
        <v>15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" customFormat="1" ht="18" customHeight="1" x14ac:dyDescent="0.25">
      <c r="A26" s="14"/>
      <c r="B26" s="14"/>
      <c r="C26" s="14"/>
      <c r="D26" s="14" t="s">
        <v>7</v>
      </c>
      <c r="E26" s="42">
        <f t="shared" si="0"/>
        <v>0</v>
      </c>
      <c r="F26" s="14" t="s">
        <v>7</v>
      </c>
      <c r="G26" s="42">
        <f t="shared" si="1"/>
        <v>0</v>
      </c>
      <c r="H26" s="14" t="s">
        <v>7</v>
      </c>
      <c r="I26" s="42">
        <f t="shared" si="2"/>
        <v>0</v>
      </c>
      <c r="J26" s="14"/>
      <c r="K26" s="42" t="b">
        <f t="shared" si="3"/>
        <v>0</v>
      </c>
      <c r="L26" s="20">
        <f t="shared" si="4"/>
        <v>0</v>
      </c>
      <c r="M26" s="20">
        <f t="shared" si="5"/>
        <v>15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4" customFormat="1" ht="18" customHeight="1" x14ac:dyDescent="0.25">
      <c r="A27" s="14"/>
      <c r="B27" s="14"/>
      <c r="C27" s="14"/>
      <c r="D27" s="14" t="s">
        <v>7</v>
      </c>
      <c r="E27" s="42">
        <f t="shared" si="0"/>
        <v>0</v>
      </c>
      <c r="F27" s="14" t="s">
        <v>7</v>
      </c>
      <c r="G27" s="42">
        <f t="shared" si="1"/>
        <v>0</v>
      </c>
      <c r="H27" s="14" t="s">
        <v>7</v>
      </c>
      <c r="I27" s="42">
        <f t="shared" si="2"/>
        <v>0</v>
      </c>
      <c r="J27" s="14"/>
      <c r="K27" s="42" t="b">
        <f t="shared" si="3"/>
        <v>0</v>
      </c>
      <c r="L27" s="20">
        <f t="shared" si="4"/>
        <v>0</v>
      </c>
      <c r="M27" s="20">
        <f t="shared" si="5"/>
        <v>15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4" customFormat="1" ht="18" customHeight="1" x14ac:dyDescent="0.25">
      <c r="A28" s="14"/>
      <c r="B28" s="14"/>
      <c r="C28" s="14"/>
      <c r="D28" s="14" t="s">
        <v>7</v>
      </c>
      <c r="E28" s="42">
        <f t="shared" si="0"/>
        <v>0</v>
      </c>
      <c r="F28" s="14" t="s">
        <v>7</v>
      </c>
      <c r="G28" s="42">
        <f t="shared" si="1"/>
        <v>0</v>
      </c>
      <c r="H28" s="14" t="s">
        <v>7</v>
      </c>
      <c r="I28" s="42">
        <f t="shared" si="2"/>
        <v>0</v>
      </c>
      <c r="J28" s="14"/>
      <c r="K28" s="42" t="b">
        <f t="shared" si="3"/>
        <v>0</v>
      </c>
      <c r="L28" s="20">
        <f t="shared" si="4"/>
        <v>0</v>
      </c>
      <c r="M28" s="20">
        <f t="shared" si="5"/>
        <v>15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4" customFormat="1" ht="18" customHeight="1" x14ac:dyDescent="0.25">
      <c r="A29" s="14"/>
      <c r="B29" s="14"/>
      <c r="C29" s="14"/>
      <c r="D29" s="14" t="s">
        <v>7</v>
      </c>
      <c r="E29" s="42">
        <f t="shared" si="0"/>
        <v>0</v>
      </c>
      <c r="F29" s="14" t="s">
        <v>7</v>
      </c>
      <c r="G29" s="42">
        <f t="shared" si="1"/>
        <v>0</v>
      </c>
      <c r="H29" s="14" t="s">
        <v>7</v>
      </c>
      <c r="I29" s="42">
        <f t="shared" si="2"/>
        <v>0</v>
      </c>
      <c r="J29" s="14"/>
      <c r="K29" s="42" t="b">
        <f t="shared" si="3"/>
        <v>0</v>
      </c>
      <c r="L29" s="20">
        <f t="shared" si="4"/>
        <v>0</v>
      </c>
      <c r="M29" s="20">
        <f t="shared" si="5"/>
        <v>15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4" customFormat="1" ht="18" customHeight="1" x14ac:dyDescent="0.25">
      <c r="A30" s="14"/>
      <c r="B30" s="14"/>
      <c r="C30" s="14"/>
      <c r="D30" s="14" t="s">
        <v>7</v>
      </c>
      <c r="E30" s="42">
        <f t="shared" si="0"/>
        <v>0</v>
      </c>
      <c r="F30" s="14" t="s">
        <v>7</v>
      </c>
      <c r="G30" s="42">
        <f t="shared" si="1"/>
        <v>0</v>
      </c>
      <c r="H30" s="14" t="s">
        <v>7</v>
      </c>
      <c r="I30" s="42">
        <f t="shared" si="2"/>
        <v>0</v>
      </c>
      <c r="J30" s="14"/>
      <c r="K30" s="42" t="b">
        <f t="shared" si="3"/>
        <v>0</v>
      </c>
      <c r="L30" s="20">
        <f t="shared" si="4"/>
        <v>0</v>
      </c>
      <c r="M30" s="20">
        <f t="shared" si="5"/>
        <v>15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4" customFormat="1" ht="18" customHeight="1" x14ac:dyDescent="0.25">
      <c r="A31" s="14"/>
      <c r="B31" s="14"/>
      <c r="C31" s="14"/>
      <c r="D31" s="14" t="s">
        <v>7</v>
      </c>
      <c r="E31" s="42">
        <f t="shared" si="0"/>
        <v>0</v>
      </c>
      <c r="F31" s="14" t="s">
        <v>7</v>
      </c>
      <c r="G31" s="42">
        <f t="shared" si="1"/>
        <v>0</v>
      </c>
      <c r="H31" s="14" t="s">
        <v>7</v>
      </c>
      <c r="I31" s="42">
        <f t="shared" si="2"/>
        <v>0</v>
      </c>
      <c r="J31" s="14"/>
      <c r="K31" s="42" t="b">
        <f t="shared" si="3"/>
        <v>0</v>
      </c>
      <c r="L31" s="20">
        <f t="shared" si="4"/>
        <v>0</v>
      </c>
      <c r="M31" s="20">
        <f t="shared" si="5"/>
        <v>15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4" customFormat="1" ht="18" customHeight="1" x14ac:dyDescent="0.25">
      <c r="A32" s="14"/>
      <c r="B32" s="14"/>
      <c r="C32" s="14"/>
      <c r="D32" s="14" t="s">
        <v>7</v>
      </c>
      <c r="E32" s="42">
        <f t="shared" si="0"/>
        <v>0</v>
      </c>
      <c r="F32" s="14" t="s">
        <v>7</v>
      </c>
      <c r="G32" s="42">
        <f t="shared" si="1"/>
        <v>0</v>
      </c>
      <c r="H32" s="14" t="s">
        <v>7</v>
      </c>
      <c r="I32" s="42">
        <f t="shared" si="2"/>
        <v>0</v>
      </c>
      <c r="J32" s="14"/>
      <c r="K32" s="42" t="b">
        <f t="shared" si="3"/>
        <v>0</v>
      </c>
      <c r="L32" s="20">
        <f t="shared" si="4"/>
        <v>0</v>
      </c>
      <c r="M32" s="20">
        <f t="shared" si="5"/>
        <v>15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3" ht="18" customHeight="1" x14ac:dyDescent="0.25">
      <c r="A33" s="6"/>
      <c r="B33" s="14"/>
      <c r="C33" s="14"/>
      <c r="D33" s="14" t="s">
        <v>7</v>
      </c>
      <c r="E33" s="35">
        <f t="shared" si="0"/>
        <v>0</v>
      </c>
      <c r="F33" s="14" t="s">
        <v>7</v>
      </c>
      <c r="G33" s="35">
        <f t="shared" si="1"/>
        <v>0</v>
      </c>
      <c r="H33" s="14" t="s">
        <v>7</v>
      </c>
      <c r="I33" s="35">
        <f t="shared" si="2"/>
        <v>0</v>
      </c>
      <c r="J33" s="14"/>
      <c r="K33" s="35" t="b">
        <f t="shared" si="3"/>
        <v>0</v>
      </c>
      <c r="L33" s="28">
        <f t="shared" si="4"/>
        <v>0</v>
      </c>
      <c r="M33" s="21">
        <f t="shared" si="5"/>
        <v>15</v>
      </c>
    </row>
    <row r="34" spans="1:13" ht="18" customHeight="1" x14ac:dyDescent="0.25">
      <c r="A34" s="6"/>
      <c r="B34" s="14"/>
      <c r="C34" s="14"/>
      <c r="D34" s="14" t="s">
        <v>7</v>
      </c>
      <c r="E34" s="35">
        <f t="shared" ref="E34:E51" si="6">IF(D34="-",0,IF(D34&gt;-25,25*D34/48))</f>
        <v>0</v>
      </c>
      <c r="F34" s="14" t="s">
        <v>7</v>
      </c>
      <c r="G34" s="35">
        <f t="shared" ref="G34:G51" si="7">IF(F34="-",0,IF(F34&gt;-10,25*F34/10))</f>
        <v>0</v>
      </c>
      <c r="H34" s="14" t="s">
        <v>7</v>
      </c>
      <c r="I34" s="35">
        <f t="shared" ref="I34:I51" si="8">IF(H34="-",0,IF(H34&gt;0,25*H$53/H34))</f>
        <v>0</v>
      </c>
      <c r="J34" s="14"/>
      <c r="K34" s="35" t="b">
        <f t="shared" ref="K34:K51" si="9">IF(J34="-",0,IF(J34&gt;0,25*J$53/J34))</f>
        <v>0</v>
      </c>
      <c r="L34" s="28">
        <f t="shared" ref="L34:L51" si="10">E34+G34+I34+K34</f>
        <v>0</v>
      </c>
      <c r="M34" s="21">
        <f t="shared" si="5"/>
        <v>15</v>
      </c>
    </row>
    <row r="35" spans="1:13" ht="18" customHeight="1" x14ac:dyDescent="0.25">
      <c r="A35" s="6"/>
      <c r="B35" s="14"/>
      <c r="C35" s="14"/>
      <c r="D35" s="14" t="s">
        <v>7</v>
      </c>
      <c r="E35" s="35">
        <f t="shared" si="6"/>
        <v>0</v>
      </c>
      <c r="F35" s="14" t="s">
        <v>7</v>
      </c>
      <c r="G35" s="35">
        <f t="shared" si="7"/>
        <v>0</v>
      </c>
      <c r="H35" s="14" t="s">
        <v>7</v>
      </c>
      <c r="I35" s="35">
        <f t="shared" si="8"/>
        <v>0</v>
      </c>
      <c r="J35" s="14"/>
      <c r="K35" s="35" t="b">
        <f t="shared" si="9"/>
        <v>0</v>
      </c>
      <c r="L35" s="28">
        <f t="shared" si="10"/>
        <v>0</v>
      </c>
      <c r="M35" s="21">
        <f t="shared" si="5"/>
        <v>15</v>
      </c>
    </row>
    <row r="36" spans="1:13" ht="18" customHeight="1" x14ac:dyDescent="0.25">
      <c r="A36" s="6"/>
      <c r="B36" s="14"/>
      <c r="C36" s="14"/>
      <c r="D36" s="14" t="s">
        <v>7</v>
      </c>
      <c r="E36" s="35">
        <f t="shared" si="6"/>
        <v>0</v>
      </c>
      <c r="F36" s="14" t="s">
        <v>7</v>
      </c>
      <c r="G36" s="35">
        <f t="shared" si="7"/>
        <v>0</v>
      </c>
      <c r="H36" s="14" t="s">
        <v>7</v>
      </c>
      <c r="I36" s="35">
        <f t="shared" si="8"/>
        <v>0</v>
      </c>
      <c r="J36" s="14" t="s">
        <v>7</v>
      </c>
      <c r="K36" s="35">
        <f t="shared" si="9"/>
        <v>0</v>
      </c>
      <c r="L36" s="28">
        <f t="shared" si="10"/>
        <v>0</v>
      </c>
      <c r="M36" s="21">
        <f t="shared" si="5"/>
        <v>15</v>
      </c>
    </row>
    <row r="37" spans="1:13" ht="18" customHeight="1" x14ac:dyDescent="0.25">
      <c r="A37" s="6"/>
      <c r="B37" s="14"/>
      <c r="C37" s="14"/>
      <c r="D37" s="14" t="s">
        <v>7</v>
      </c>
      <c r="E37" s="35">
        <f t="shared" si="6"/>
        <v>0</v>
      </c>
      <c r="F37" s="14" t="s">
        <v>7</v>
      </c>
      <c r="G37" s="35">
        <f t="shared" si="7"/>
        <v>0</v>
      </c>
      <c r="H37" s="14" t="s">
        <v>7</v>
      </c>
      <c r="I37" s="35">
        <f t="shared" si="8"/>
        <v>0</v>
      </c>
      <c r="J37" s="14" t="s">
        <v>7</v>
      </c>
      <c r="K37" s="35">
        <f t="shared" si="9"/>
        <v>0</v>
      </c>
      <c r="L37" s="28">
        <f t="shared" si="10"/>
        <v>0</v>
      </c>
      <c r="M37" s="21">
        <f t="shared" si="5"/>
        <v>15</v>
      </c>
    </row>
    <row r="38" spans="1:13" ht="18" customHeight="1" x14ac:dyDescent="0.25">
      <c r="A38" s="6"/>
      <c r="B38" s="14"/>
      <c r="C38" s="14"/>
      <c r="D38" s="14" t="s">
        <v>7</v>
      </c>
      <c r="E38" s="35">
        <f t="shared" si="6"/>
        <v>0</v>
      </c>
      <c r="F38" s="14" t="s">
        <v>7</v>
      </c>
      <c r="G38" s="35">
        <f t="shared" si="7"/>
        <v>0</v>
      </c>
      <c r="H38" s="14" t="s">
        <v>7</v>
      </c>
      <c r="I38" s="35">
        <f t="shared" si="8"/>
        <v>0</v>
      </c>
      <c r="J38" s="14" t="s">
        <v>7</v>
      </c>
      <c r="K38" s="35">
        <f t="shared" si="9"/>
        <v>0</v>
      </c>
      <c r="L38" s="28">
        <f t="shared" si="10"/>
        <v>0</v>
      </c>
      <c r="M38" s="21">
        <f t="shared" si="5"/>
        <v>15</v>
      </c>
    </row>
    <row r="39" spans="1:13" ht="18" customHeight="1" x14ac:dyDescent="0.25">
      <c r="A39" s="6"/>
      <c r="B39" s="14"/>
      <c r="C39" s="14"/>
      <c r="D39" s="14" t="s">
        <v>7</v>
      </c>
      <c r="E39" s="35">
        <f t="shared" si="6"/>
        <v>0</v>
      </c>
      <c r="F39" s="14" t="s">
        <v>7</v>
      </c>
      <c r="G39" s="35">
        <f t="shared" si="7"/>
        <v>0</v>
      </c>
      <c r="H39" s="14" t="s">
        <v>7</v>
      </c>
      <c r="I39" s="35">
        <f t="shared" si="8"/>
        <v>0</v>
      </c>
      <c r="J39" s="14" t="s">
        <v>7</v>
      </c>
      <c r="K39" s="35">
        <f t="shared" si="9"/>
        <v>0</v>
      </c>
      <c r="L39" s="28">
        <f t="shared" si="10"/>
        <v>0</v>
      </c>
      <c r="M39" s="21">
        <f t="shared" si="5"/>
        <v>15</v>
      </c>
    </row>
    <row r="40" spans="1:13" ht="18" customHeight="1" x14ac:dyDescent="0.25">
      <c r="A40" s="6"/>
      <c r="B40" s="14"/>
      <c r="C40" s="14"/>
      <c r="D40" s="14" t="s">
        <v>7</v>
      </c>
      <c r="E40" s="35">
        <f t="shared" si="6"/>
        <v>0</v>
      </c>
      <c r="F40" s="14" t="s">
        <v>7</v>
      </c>
      <c r="G40" s="35">
        <f t="shared" si="7"/>
        <v>0</v>
      </c>
      <c r="H40" s="14" t="s">
        <v>7</v>
      </c>
      <c r="I40" s="35">
        <f t="shared" si="8"/>
        <v>0</v>
      </c>
      <c r="J40" s="14" t="s">
        <v>7</v>
      </c>
      <c r="K40" s="35">
        <f t="shared" si="9"/>
        <v>0</v>
      </c>
      <c r="L40" s="28">
        <f t="shared" si="10"/>
        <v>0</v>
      </c>
      <c r="M40" s="21">
        <f t="shared" si="5"/>
        <v>15</v>
      </c>
    </row>
    <row r="41" spans="1:13" ht="18" customHeight="1" x14ac:dyDescent="0.25">
      <c r="A41" s="6"/>
      <c r="B41" s="14"/>
      <c r="C41" s="14"/>
      <c r="D41" s="14" t="s">
        <v>7</v>
      </c>
      <c r="E41" s="35">
        <f t="shared" si="6"/>
        <v>0</v>
      </c>
      <c r="F41" s="14" t="s">
        <v>7</v>
      </c>
      <c r="G41" s="35">
        <f t="shared" si="7"/>
        <v>0</v>
      </c>
      <c r="H41" s="14" t="s">
        <v>7</v>
      </c>
      <c r="I41" s="35">
        <f t="shared" si="8"/>
        <v>0</v>
      </c>
      <c r="J41" s="14" t="s">
        <v>7</v>
      </c>
      <c r="K41" s="35">
        <f t="shared" si="9"/>
        <v>0</v>
      </c>
      <c r="L41" s="28">
        <f t="shared" si="10"/>
        <v>0</v>
      </c>
      <c r="M41" s="21">
        <f t="shared" si="5"/>
        <v>15</v>
      </c>
    </row>
    <row r="42" spans="1:13" ht="18" customHeight="1" x14ac:dyDescent="0.25">
      <c r="A42" s="6"/>
      <c r="B42" s="14"/>
      <c r="C42" s="14"/>
      <c r="D42" s="14" t="s">
        <v>7</v>
      </c>
      <c r="E42" s="35">
        <f t="shared" si="6"/>
        <v>0</v>
      </c>
      <c r="F42" s="14" t="s">
        <v>7</v>
      </c>
      <c r="G42" s="35">
        <f t="shared" si="7"/>
        <v>0</v>
      </c>
      <c r="H42" s="14" t="s">
        <v>7</v>
      </c>
      <c r="I42" s="35">
        <f t="shared" si="8"/>
        <v>0</v>
      </c>
      <c r="J42" s="14" t="s">
        <v>7</v>
      </c>
      <c r="K42" s="35">
        <f t="shared" si="9"/>
        <v>0</v>
      </c>
      <c r="L42" s="28">
        <f t="shared" si="10"/>
        <v>0</v>
      </c>
      <c r="M42" s="21">
        <f t="shared" si="5"/>
        <v>15</v>
      </c>
    </row>
    <row r="43" spans="1:13" ht="18" customHeight="1" x14ac:dyDescent="0.25">
      <c r="A43" s="6"/>
      <c r="B43" s="14"/>
      <c r="C43" s="14"/>
      <c r="D43" s="14" t="s">
        <v>7</v>
      </c>
      <c r="E43" s="35">
        <f t="shared" si="6"/>
        <v>0</v>
      </c>
      <c r="F43" s="14" t="s">
        <v>7</v>
      </c>
      <c r="G43" s="35">
        <f t="shared" si="7"/>
        <v>0</v>
      </c>
      <c r="H43" s="14" t="s">
        <v>7</v>
      </c>
      <c r="I43" s="35">
        <f t="shared" si="8"/>
        <v>0</v>
      </c>
      <c r="J43" s="14" t="s">
        <v>7</v>
      </c>
      <c r="K43" s="35">
        <f t="shared" si="9"/>
        <v>0</v>
      </c>
      <c r="L43" s="28">
        <f t="shared" si="10"/>
        <v>0</v>
      </c>
      <c r="M43" s="21">
        <f t="shared" si="5"/>
        <v>15</v>
      </c>
    </row>
    <row r="44" spans="1:13" ht="18" customHeight="1" x14ac:dyDescent="0.25">
      <c r="A44" s="6"/>
      <c r="B44" s="14"/>
      <c r="C44" s="14"/>
      <c r="D44" s="14" t="s">
        <v>7</v>
      </c>
      <c r="E44" s="35">
        <f t="shared" si="6"/>
        <v>0</v>
      </c>
      <c r="F44" s="14" t="s">
        <v>7</v>
      </c>
      <c r="G44" s="35">
        <f t="shared" si="7"/>
        <v>0</v>
      </c>
      <c r="H44" s="14" t="s">
        <v>7</v>
      </c>
      <c r="I44" s="35">
        <f t="shared" si="8"/>
        <v>0</v>
      </c>
      <c r="J44" s="14" t="s">
        <v>7</v>
      </c>
      <c r="K44" s="35">
        <f t="shared" si="9"/>
        <v>0</v>
      </c>
      <c r="L44" s="28">
        <f t="shared" si="10"/>
        <v>0</v>
      </c>
      <c r="M44" s="21">
        <f t="shared" si="5"/>
        <v>15</v>
      </c>
    </row>
    <row r="45" spans="1:13" ht="18" customHeight="1" x14ac:dyDescent="0.25">
      <c r="A45" s="6"/>
      <c r="B45" s="14"/>
      <c r="C45" s="14"/>
      <c r="D45" s="14" t="s">
        <v>7</v>
      </c>
      <c r="E45" s="35">
        <f t="shared" si="6"/>
        <v>0</v>
      </c>
      <c r="F45" s="14" t="s">
        <v>7</v>
      </c>
      <c r="G45" s="35">
        <f t="shared" si="7"/>
        <v>0</v>
      </c>
      <c r="H45" s="14" t="s">
        <v>7</v>
      </c>
      <c r="I45" s="35">
        <f t="shared" si="8"/>
        <v>0</v>
      </c>
      <c r="J45" s="14" t="s">
        <v>7</v>
      </c>
      <c r="K45" s="35">
        <f t="shared" si="9"/>
        <v>0</v>
      </c>
      <c r="L45" s="28">
        <f t="shared" si="10"/>
        <v>0</v>
      </c>
      <c r="M45" s="21">
        <f t="shared" si="5"/>
        <v>15</v>
      </c>
    </row>
    <row r="46" spans="1:13" ht="18" customHeight="1" x14ac:dyDescent="0.25">
      <c r="A46" s="6"/>
      <c r="B46" s="14"/>
      <c r="C46" s="14"/>
      <c r="D46" s="14" t="s">
        <v>7</v>
      </c>
      <c r="E46" s="35">
        <f t="shared" si="6"/>
        <v>0</v>
      </c>
      <c r="F46" s="14" t="s">
        <v>7</v>
      </c>
      <c r="G46" s="35">
        <f t="shared" si="7"/>
        <v>0</v>
      </c>
      <c r="H46" s="14" t="s">
        <v>7</v>
      </c>
      <c r="I46" s="35">
        <f t="shared" si="8"/>
        <v>0</v>
      </c>
      <c r="J46" s="14" t="s">
        <v>7</v>
      </c>
      <c r="K46" s="35">
        <f t="shared" si="9"/>
        <v>0</v>
      </c>
      <c r="L46" s="28">
        <f t="shared" si="10"/>
        <v>0</v>
      </c>
      <c r="M46" s="21">
        <f t="shared" si="5"/>
        <v>15</v>
      </c>
    </row>
    <row r="47" spans="1:13" ht="18" customHeight="1" x14ac:dyDescent="0.25">
      <c r="A47" s="6"/>
      <c r="B47" s="14"/>
      <c r="C47" s="14"/>
      <c r="D47" s="14" t="s">
        <v>7</v>
      </c>
      <c r="E47" s="35">
        <f t="shared" si="6"/>
        <v>0</v>
      </c>
      <c r="F47" s="14" t="s">
        <v>7</v>
      </c>
      <c r="G47" s="35">
        <f t="shared" si="7"/>
        <v>0</v>
      </c>
      <c r="H47" s="14" t="s">
        <v>7</v>
      </c>
      <c r="I47" s="35">
        <f t="shared" si="8"/>
        <v>0</v>
      </c>
      <c r="J47" s="14" t="s">
        <v>7</v>
      </c>
      <c r="K47" s="35">
        <f t="shared" si="9"/>
        <v>0</v>
      </c>
      <c r="L47" s="28">
        <f t="shared" si="10"/>
        <v>0</v>
      </c>
      <c r="M47" s="21">
        <f t="shared" si="5"/>
        <v>15</v>
      </c>
    </row>
    <row r="48" spans="1:13" ht="18" customHeight="1" x14ac:dyDescent="0.25">
      <c r="A48" s="6"/>
      <c r="B48" s="14"/>
      <c r="C48" s="14"/>
      <c r="D48" s="14" t="s">
        <v>7</v>
      </c>
      <c r="E48" s="35">
        <f t="shared" si="6"/>
        <v>0</v>
      </c>
      <c r="F48" s="14" t="s">
        <v>7</v>
      </c>
      <c r="G48" s="35">
        <f t="shared" si="7"/>
        <v>0</v>
      </c>
      <c r="H48" s="14" t="s">
        <v>7</v>
      </c>
      <c r="I48" s="35">
        <f t="shared" si="8"/>
        <v>0</v>
      </c>
      <c r="J48" s="14" t="s">
        <v>7</v>
      </c>
      <c r="K48" s="35">
        <f t="shared" si="9"/>
        <v>0</v>
      </c>
      <c r="L48" s="28">
        <f t="shared" si="10"/>
        <v>0</v>
      </c>
      <c r="M48" s="21">
        <f t="shared" si="5"/>
        <v>15</v>
      </c>
    </row>
    <row r="49" spans="1:13" ht="18" customHeight="1" x14ac:dyDescent="0.25">
      <c r="A49" s="6">
        <f>A48+1</f>
        <v>1</v>
      </c>
      <c r="B49" s="14"/>
      <c r="C49" s="14"/>
      <c r="D49" s="14" t="s">
        <v>7</v>
      </c>
      <c r="E49" s="35">
        <f t="shared" si="6"/>
        <v>0</v>
      </c>
      <c r="F49" s="14" t="s">
        <v>7</v>
      </c>
      <c r="G49" s="35">
        <f t="shared" si="7"/>
        <v>0</v>
      </c>
      <c r="H49" s="14" t="s">
        <v>7</v>
      </c>
      <c r="I49" s="35">
        <f t="shared" si="8"/>
        <v>0</v>
      </c>
      <c r="J49" s="14" t="s">
        <v>7</v>
      </c>
      <c r="K49" s="35">
        <f t="shared" si="9"/>
        <v>0</v>
      </c>
      <c r="L49" s="28">
        <f t="shared" si="10"/>
        <v>0</v>
      </c>
      <c r="M49" s="21">
        <f t="shared" si="5"/>
        <v>15</v>
      </c>
    </row>
    <row r="50" spans="1:13" ht="18" customHeight="1" x14ac:dyDescent="0.25">
      <c r="A50" s="6">
        <f>A49+1</f>
        <v>2</v>
      </c>
      <c r="B50" s="14"/>
      <c r="C50" s="14"/>
      <c r="D50" s="14" t="s">
        <v>7</v>
      </c>
      <c r="E50" s="35">
        <f t="shared" si="6"/>
        <v>0</v>
      </c>
      <c r="F50" s="14" t="s">
        <v>7</v>
      </c>
      <c r="G50" s="35">
        <f t="shared" si="7"/>
        <v>0</v>
      </c>
      <c r="H50" s="14" t="s">
        <v>7</v>
      </c>
      <c r="I50" s="35">
        <f t="shared" si="8"/>
        <v>0</v>
      </c>
      <c r="J50" s="14" t="s">
        <v>7</v>
      </c>
      <c r="K50" s="35">
        <f t="shared" si="9"/>
        <v>0</v>
      </c>
      <c r="L50" s="28">
        <f t="shared" si="10"/>
        <v>0</v>
      </c>
      <c r="M50" s="21">
        <f t="shared" si="5"/>
        <v>15</v>
      </c>
    </row>
    <row r="51" spans="1:13" ht="18" customHeight="1" x14ac:dyDescent="0.25">
      <c r="A51" s="6">
        <f>A50+1</f>
        <v>3</v>
      </c>
      <c r="B51" s="14"/>
      <c r="C51" s="14"/>
      <c r="D51" s="14"/>
      <c r="E51" s="35">
        <f t="shared" si="6"/>
        <v>0</v>
      </c>
      <c r="F51" s="14" t="s">
        <v>7</v>
      </c>
      <c r="G51" s="35">
        <f t="shared" si="7"/>
        <v>0</v>
      </c>
      <c r="H51" s="14" t="s">
        <v>7</v>
      </c>
      <c r="I51" s="35">
        <f t="shared" si="8"/>
        <v>0</v>
      </c>
      <c r="J51" s="14" t="s">
        <v>7</v>
      </c>
      <c r="K51" s="35">
        <f t="shared" si="9"/>
        <v>0</v>
      </c>
      <c r="L51" s="28">
        <f t="shared" si="10"/>
        <v>0</v>
      </c>
      <c r="M51" s="21">
        <f t="shared" si="5"/>
        <v>15</v>
      </c>
    </row>
    <row r="52" spans="1:13" ht="18" customHeight="1" x14ac:dyDescent="0.25">
      <c r="A52" s="18"/>
      <c r="B52" s="12" t="s">
        <v>11</v>
      </c>
      <c r="C52" s="13"/>
      <c r="D52" s="14" t="s">
        <v>2</v>
      </c>
      <c r="E52" s="37" t="s">
        <v>10</v>
      </c>
      <c r="F52" s="14" t="s">
        <v>2</v>
      </c>
      <c r="G52" s="37" t="s">
        <v>10</v>
      </c>
      <c r="H52" s="14" t="s">
        <v>9</v>
      </c>
      <c r="I52" s="37" t="s">
        <v>10</v>
      </c>
      <c r="J52" s="14" t="s">
        <v>9</v>
      </c>
      <c r="K52" s="37" t="s">
        <v>10</v>
      </c>
      <c r="L52" s="27"/>
      <c r="M52" s="18"/>
    </row>
    <row r="53" spans="1:13" ht="18" customHeight="1" x14ac:dyDescent="0.25">
      <c r="E53" s="35">
        <f t="shared" ref="E53:E60" si="11">IF(D53="-",0,IF(D53&gt;-25,25*D53/48))</f>
        <v>0</v>
      </c>
      <c r="H53" s="24">
        <f>MIN(H3:H52)</f>
        <v>25.78</v>
      </c>
      <c r="J53" s="24">
        <f>MIN(J3:J52)</f>
        <v>27.5</v>
      </c>
    </row>
    <row r="54" spans="1:13" ht="18" customHeight="1" x14ac:dyDescent="0.25">
      <c r="E54" s="35">
        <f t="shared" si="11"/>
        <v>0</v>
      </c>
    </row>
    <row r="55" spans="1:13" ht="18" customHeight="1" x14ac:dyDescent="0.25">
      <c r="E55" s="35">
        <f t="shared" si="11"/>
        <v>0</v>
      </c>
    </row>
    <row r="56" spans="1:13" ht="18" customHeight="1" x14ac:dyDescent="0.25">
      <c r="E56" s="35">
        <f t="shared" si="11"/>
        <v>0</v>
      </c>
    </row>
    <row r="57" spans="1:13" x14ac:dyDescent="0.25">
      <c r="E57" s="35">
        <f t="shared" si="11"/>
        <v>0</v>
      </c>
    </row>
    <row r="58" spans="1:13" x14ac:dyDescent="0.25">
      <c r="E58" s="35">
        <f t="shared" si="11"/>
        <v>0</v>
      </c>
    </row>
    <row r="59" spans="1:13" x14ac:dyDescent="0.25">
      <c r="E59" s="35">
        <f t="shared" si="11"/>
        <v>0</v>
      </c>
    </row>
    <row r="60" spans="1:13" x14ac:dyDescent="0.25">
      <c r="E60" s="35">
        <f t="shared" si="11"/>
        <v>0</v>
      </c>
    </row>
    <row r="61" spans="1:13" x14ac:dyDescent="0.25">
      <c r="E61" s="35">
        <f>IF(D61="-",0,IF(D61&gt;-25,25*D61/57))</f>
        <v>0</v>
      </c>
    </row>
    <row r="62" spans="1:13" x14ac:dyDescent="0.25">
      <c r="E62" s="35">
        <f>IF(D62="-",0,IF(D62&gt;-25,25*D62/57))</f>
        <v>0</v>
      </c>
    </row>
    <row r="63" spans="1:13" x14ac:dyDescent="0.25">
      <c r="E63" s="35">
        <f>IF(D63="-",0,IF(D63&gt;-25,25*D63/57))</f>
        <v>0</v>
      </c>
    </row>
    <row r="64" spans="1:13" x14ac:dyDescent="0.25">
      <c r="E64" s="35">
        <f>IF(D64="-",0,IF(D64&gt;-25,25*D64/57))</f>
        <v>0</v>
      </c>
    </row>
  </sheetData>
  <sortState ref="A1:P64">
    <sortCondition descending="1" ref="L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 7-8 кл</vt:lpstr>
      <vt:lpstr>Дев 7-8 кл</vt:lpstr>
      <vt:lpstr>Юн 9-11 кл</vt:lpstr>
      <vt:lpstr>Дев 9-11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Светлана</cp:lastModifiedBy>
  <dcterms:created xsi:type="dcterms:W3CDTF">2015-10-26T13:34:27Z</dcterms:created>
  <dcterms:modified xsi:type="dcterms:W3CDTF">2022-11-07T11:09:48Z</dcterms:modified>
</cp:coreProperties>
</file>