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3"/>
  </bookViews>
  <sheets>
    <sheet name=" девушки  7-8  класс   " sheetId="1" r:id="rId1"/>
    <sheet name=" юноши  7-8  класс  " sheetId="2" r:id="rId2"/>
    <sheet name="девушки 9-11" sheetId="3" r:id="rId3"/>
    <sheet name="юноши 9-11" sheetId="4" r:id="rId4"/>
  </sheets>
  <definedNames/>
  <calcPr fullCalcOnLoad="1"/>
</workbook>
</file>

<file path=xl/sharedStrings.xml><?xml version="1.0" encoding="utf-8"?>
<sst xmlns="http://schemas.openxmlformats.org/spreadsheetml/2006/main" count="256" uniqueCount="91">
  <si>
    <t>Предмет ____________________________</t>
  </si>
  <si>
    <t>Класс ________________</t>
  </si>
  <si>
    <t>Фамилия</t>
  </si>
  <si>
    <t>За какой класс выступал</t>
  </si>
  <si>
    <t>школа</t>
  </si>
  <si>
    <t>№ п/п</t>
  </si>
  <si>
    <t>каждый класс на отдельном листе</t>
  </si>
  <si>
    <t xml:space="preserve"> Краткое  название общеобразовательной организации по Уставу</t>
  </si>
  <si>
    <t>Класс</t>
  </si>
  <si>
    <t>Протокол</t>
  </si>
  <si>
    <t>МОУ ….</t>
  </si>
  <si>
    <t>макс. - …..б.</t>
  </si>
  <si>
    <t xml:space="preserve">школьного  этапа всероссийской олимпиады школьников </t>
  </si>
  <si>
    <t>формула</t>
  </si>
  <si>
    <t>2023-2024 учебного года</t>
  </si>
  <si>
    <t>7-8</t>
  </si>
  <si>
    <t>Акробатика</t>
  </si>
  <si>
    <t>спортивные игры</t>
  </si>
  <si>
    <t>прикладная ФК</t>
  </si>
  <si>
    <t xml:space="preserve">тесты </t>
  </si>
  <si>
    <t>физическая культура</t>
  </si>
  <si>
    <t>9-11</t>
  </si>
  <si>
    <t>Крюкова</t>
  </si>
  <si>
    <t>МОУ Любимская ООШ им.В.Ю.Орлова</t>
  </si>
  <si>
    <t>7а</t>
  </si>
  <si>
    <t>Прокофьева</t>
  </si>
  <si>
    <t>7б</t>
  </si>
  <si>
    <t>Скородумова</t>
  </si>
  <si>
    <t>Дубиничева</t>
  </si>
  <si>
    <t>8а</t>
  </si>
  <si>
    <t>Большакова</t>
  </si>
  <si>
    <t>Дмитриев</t>
  </si>
  <si>
    <t>Наумов</t>
  </si>
  <si>
    <t>Павлов</t>
  </si>
  <si>
    <t>8б</t>
  </si>
  <si>
    <t>Васин</t>
  </si>
  <si>
    <t>Шумилова</t>
  </si>
  <si>
    <t>9а</t>
  </si>
  <si>
    <t>Краскова</t>
  </si>
  <si>
    <t>Веселов</t>
  </si>
  <si>
    <t xml:space="preserve">Вихарев </t>
  </si>
  <si>
    <t xml:space="preserve">Бурцев </t>
  </si>
  <si>
    <t>9б</t>
  </si>
  <si>
    <t>Закорюкин</t>
  </si>
  <si>
    <t>Лебедева</t>
  </si>
  <si>
    <t>МОУ Любимская СОШ</t>
  </si>
  <si>
    <t>7 Б</t>
  </si>
  <si>
    <t>Смирнова</t>
  </si>
  <si>
    <t>Коренухина</t>
  </si>
  <si>
    <t>8 А</t>
  </si>
  <si>
    <t>Муравьева</t>
  </si>
  <si>
    <t>8 Б</t>
  </si>
  <si>
    <t>Коновалова</t>
  </si>
  <si>
    <t>9 А</t>
  </si>
  <si>
    <t>Нелидова</t>
  </si>
  <si>
    <t>Акимова</t>
  </si>
  <si>
    <t>9 Б</t>
  </si>
  <si>
    <t>Мельникова</t>
  </si>
  <si>
    <t>Водогодская</t>
  </si>
  <si>
    <t>10 А</t>
  </si>
  <si>
    <t>Соколова</t>
  </si>
  <si>
    <t>Краморева</t>
  </si>
  <si>
    <t>11 А</t>
  </si>
  <si>
    <t>Полищук</t>
  </si>
  <si>
    <t>Горячёв</t>
  </si>
  <si>
    <t>Кондратьев</t>
  </si>
  <si>
    <t>Стрижов</t>
  </si>
  <si>
    <t>Андреев</t>
  </si>
  <si>
    <t>Григорьев</t>
  </si>
  <si>
    <t>Исаков</t>
  </si>
  <si>
    <t>Охапкин</t>
  </si>
  <si>
    <t>Коробкин</t>
  </si>
  <si>
    <t>Мыткин</t>
  </si>
  <si>
    <t>Сорокин</t>
  </si>
  <si>
    <t>Тарантин</t>
  </si>
  <si>
    <t>Филимонов</t>
  </si>
  <si>
    <t>МОУ Ермаковская СОШ</t>
  </si>
  <si>
    <t>Елисеев</t>
  </si>
  <si>
    <t>Майоров</t>
  </si>
  <si>
    <t>Чистяков</t>
  </si>
  <si>
    <t>Терентьев</t>
  </si>
  <si>
    <t>МОУ Филипповская оош</t>
  </si>
  <si>
    <t>сумма</t>
  </si>
  <si>
    <t>статус</t>
  </si>
  <si>
    <t>победитель</t>
  </si>
  <si>
    <t>призер</t>
  </si>
  <si>
    <t xml:space="preserve">сумма </t>
  </si>
  <si>
    <t>Левина</t>
  </si>
  <si>
    <t>МОУ Закобякинская СОШ</t>
  </si>
  <si>
    <t>Носкова</t>
  </si>
  <si>
    <t>Мазнева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</si>
</sst>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51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34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13" xfId="0" applyFill="1" applyBorder="1" applyAlignment="1">
      <alignment wrapText="1"/>
    </xf>
    <xf numFmtId="49" fontId="9" fillId="0" borderId="0" xfId="0" applyNumberFormat="1" applyFont="1" applyAlignment="1">
      <alignment/>
    </xf>
    <xf numFmtId="0" fontId="5" fillId="0" borderId="11" xfId="0" applyFont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2" fontId="5" fillId="33" borderId="11" xfId="0" applyNumberFormat="1" applyFont="1" applyFill="1" applyBorder="1" applyAlignment="1" applyProtection="1">
      <alignment wrapText="1"/>
      <protection locked="0"/>
    </xf>
    <xf numFmtId="2" fontId="5" fillId="33" borderId="11" xfId="0" applyNumberFormat="1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>
      <alignment horizontal="center"/>
    </xf>
    <xf numFmtId="0" fontId="48" fillId="35" borderId="11" xfId="0" applyFont="1" applyFill="1" applyBorder="1" applyAlignment="1">
      <alignment/>
    </xf>
    <xf numFmtId="2" fontId="48" fillId="35" borderId="14" xfId="0" applyNumberFormat="1" applyFont="1" applyFill="1" applyBorder="1" applyAlignment="1" applyProtection="1">
      <alignment wrapText="1"/>
      <protection locked="0"/>
    </xf>
    <xf numFmtId="0" fontId="48" fillId="35" borderId="11" xfId="0" applyFont="1" applyFill="1" applyBorder="1" applyAlignment="1">
      <alignment wrapText="1"/>
    </xf>
    <xf numFmtId="0" fontId="48" fillId="35" borderId="15" xfId="0" applyFont="1" applyFill="1" applyBorder="1" applyAlignment="1">
      <alignment/>
    </xf>
    <xf numFmtId="2" fontId="48" fillId="35" borderId="11" xfId="0" applyNumberFormat="1" applyFont="1" applyFill="1" applyBorder="1" applyAlignment="1" applyProtection="1">
      <alignment wrapText="1"/>
      <protection locked="0"/>
    </xf>
    <xf numFmtId="0" fontId="49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33" borderId="14" xfId="0" applyFill="1" applyBorder="1" applyAlignment="1">
      <alignment/>
    </xf>
    <xf numFmtId="0" fontId="49" fillId="6" borderId="11" xfId="0" applyFont="1" applyFill="1" applyBorder="1" applyAlignment="1">
      <alignment/>
    </xf>
    <xf numFmtId="188" fontId="48" fillId="35" borderId="11" xfId="0" applyNumberFormat="1" applyFont="1" applyFill="1" applyBorder="1" applyAlignment="1">
      <alignment/>
    </xf>
    <xf numFmtId="188" fontId="50" fillId="35" borderId="11" xfId="0" applyNumberFormat="1" applyFont="1" applyFill="1" applyBorder="1" applyAlignment="1">
      <alignment/>
    </xf>
    <xf numFmtId="188" fontId="48" fillId="35" borderId="14" xfId="0" applyNumberFormat="1" applyFont="1" applyFill="1" applyBorder="1" applyAlignment="1" applyProtection="1">
      <alignment wrapText="1"/>
      <protection locked="0"/>
    </xf>
    <xf numFmtId="188" fontId="48" fillId="35" borderId="11" xfId="0" applyNumberFormat="1" applyFont="1" applyFill="1" applyBorder="1" applyAlignment="1">
      <alignment wrapText="1"/>
    </xf>
    <xf numFmtId="188" fontId="48" fillId="35" borderId="15" xfId="0" applyNumberFormat="1" applyFont="1" applyFill="1" applyBorder="1" applyAlignment="1">
      <alignment/>
    </xf>
    <xf numFmtId="188" fontId="48" fillId="35" borderId="11" xfId="0" applyNumberFormat="1" applyFont="1" applyFill="1" applyBorder="1" applyAlignment="1" applyProtection="1">
      <alignment wrapText="1"/>
      <protection locked="0"/>
    </xf>
    <xf numFmtId="188" fontId="48" fillId="35" borderId="11" xfId="0" applyNumberFormat="1" applyFont="1" applyFill="1" applyBorder="1" applyAlignment="1" applyProtection="1">
      <alignment vertical="center" wrapText="1"/>
      <protection locked="0"/>
    </xf>
    <xf numFmtId="188" fontId="49" fillId="6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6" fillId="13" borderId="11" xfId="0" applyFont="1" applyFill="1" applyBorder="1" applyAlignment="1">
      <alignment/>
    </xf>
    <xf numFmtId="0" fontId="0" fillId="13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 wrapText="1"/>
    </xf>
    <xf numFmtId="0" fontId="0" fillId="13" borderId="11" xfId="0" applyFill="1" applyBorder="1" applyAlignment="1">
      <alignment/>
    </xf>
    <xf numFmtId="188" fontId="49" fillId="13" borderId="11" xfId="0" applyNumberFormat="1" applyFont="1" applyFill="1" applyBorder="1" applyAlignment="1">
      <alignment/>
    </xf>
    <xf numFmtId="0" fontId="0" fillId="13" borderId="14" xfId="0" applyFont="1" applyFill="1" applyBorder="1" applyAlignment="1">
      <alignment/>
    </xf>
    <xf numFmtId="0" fontId="0" fillId="13" borderId="11" xfId="0" applyFont="1" applyFill="1" applyBorder="1" applyAlignment="1">
      <alignment horizontal="left" vertical="top" wrapText="1"/>
    </xf>
    <xf numFmtId="0" fontId="0" fillId="13" borderId="11" xfId="0" applyFill="1" applyBorder="1" applyAlignment="1">
      <alignment horizontal="center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4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 wrapText="1"/>
    </xf>
    <xf numFmtId="0" fontId="0" fillId="7" borderId="11" xfId="0" applyFill="1" applyBorder="1" applyAlignment="1">
      <alignment/>
    </xf>
    <xf numFmtId="188" fontId="49" fillId="7" borderId="11" xfId="0" applyNumberFormat="1" applyFont="1" applyFill="1" applyBorder="1" applyAlignment="1">
      <alignment/>
    </xf>
    <xf numFmtId="0" fontId="49" fillId="7" borderId="14" xfId="0" applyFont="1" applyFill="1" applyBorder="1" applyAlignment="1">
      <alignment/>
    </xf>
    <xf numFmtId="2" fontId="48" fillId="35" borderId="11" xfId="0" applyNumberFormat="1" applyFont="1" applyFill="1" applyBorder="1" applyAlignment="1">
      <alignment/>
    </xf>
    <xf numFmtId="2" fontId="50" fillId="35" borderId="11" xfId="0" applyNumberFormat="1" applyFont="1" applyFill="1" applyBorder="1" applyAlignment="1">
      <alignment/>
    </xf>
    <xf numFmtId="2" fontId="48" fillId="35" borderId="11" xfId="0" applyNumberFormat="1" applyFont="1" applyFill="1" applyBorder="1" applyAlignment="1">
      <alignment wrapText="1"/>
    </xf>
    <xf numFmtId="2" fontId="48" fillId="35" borderId="15" xfId="0" applyNumberFormat="1" applyFont="1" applyFill="1" applyBorder="1" applyAlignment="1">
      <alignment/>
    </xf>
    <xf numFmtId="2" fontId="49" fillId="6" borderId="11" xfId="0" applyNumberFormat="1" applyFont="1" applyFill="1" applyBorder="1" applyAlignment="1">
      <alignment/>
    </xf>
    <xf numFmtId="2" fontId="49" fillId="13" borderId="11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13" borderId="11" xfId="0" applyFill="1" applyBorder="1" applyAlignment="1">
      <alignment wrapText="1"/>
    </xf>
    <xf numFmtId="2" fontId="0" fillId="33" borderId="11" xfId="0" applyNumberFormat="1" applyFill="1" applyBorder="1" applyAlignment="1">
      <alignment/>
    </xf>
    <xf numFmtId="188" fontId="48" fillId="33" borderId="11" xfId="0" applyNumberFormat="1" applyFont="1" applyFill="1" applyBorder="1" applyAlignment="1">
      <alignment wrapText="1"/>
    </xf>
    <xf numFmtId="188" fontId="49" fillId="33" borderId="11" xfId="0" applyNumberFormat="1" applyFont="1" applyFill="1" applyBorder="1" applyAlignment="1">
      <alignment/>
    </xf>
    <xf numFmtId="188" fontId="48" fillId="13" borderId="11" xfId="0" applyNumberFormat="1" applyFont="1" applyFill="1" applyBorder="1" applyAlignment="1">
      <alignment wrapText="1"/>
    </xf>
    <xf numFmtId="2" fontId="48" fillId="13" borderId="11" xfId="0" applyNumberFormat="1" applyFont="1" applyFill="1" applyBorder="1" applyAlignment="1">
      <alignment wrapText="1"/>
    </xf>
    <xf numFmtId="0" fontId="48" fillId="13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2"/>
  <sheetViews>
    <sheetView zoomScalePageLayoutView="0" workbookViewId="0" topLeftCell="A1">
      <selection activeCell="D1" sqref="D1:F16384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11.421875" style="0" customWidth="1"/>
    <col min="4" max="4" width="29.00390625" style="0" customWidth="1"/>
    <col min="5" max="5" width="6.00390625" style="0" customWidth="1"/>
    <col min="6" max="6" width="8.8515625" style="0" customWidth="1"/>
    <col min="7" max="7" width="7.7109375" style="0" customWidth="1"/>
    <col min="8" max="8" width="10.421875" style="37" customWidth="1"/>
    <col min="9" max="9" width="9.140625" style="19" customWidth="1"/>
    <col min="10" max="10" width="10.57421875" style="37" customWidth="1"/>
    <col min="11" max="11" width="9.140625" style="19" customWidth="1"/>
    <col min="12" max="12" width="9.7109375" style="37" customWidth="1"/>
    <col min="14" max="14" width="10.421875" style="37" customWidth="1"/>
    <col min="15" max="15" width="9.140625" style="36" customWidth="1"/>
  </cols>
  <sheetData>
    <row r="1" spans="5:7" ht="15.75">
      <c r="E1" s="1"/>
      <c r="F1" s="1"/>
      <c r="G1" s="1"/>
    </row>
    <row r="2" spans="3:7" ht="15.75">
      <c r="C2" s="17" t="s">
        <v>6</v>
      </c>
      <c r="D2" s="17"/>
      <c r="E2" s="1"/>
      <c r="F2" s="1"/>
      <c r="G2" s="1"/>
    </row>
    <row r="3" spans="2:14" ht="15.75">
      <c r="B3" s="16" t="s">
        <v>9</v>
      </c>
      <c r="C3" s="16"/>
      <c r="D3" s="34"/>
      <c r="E3" s="16"/>
      <c r="F3" s="16"/>
      <c r="G3" s="16"/>
      <c r="H3" s="38"/>
      <c r="N3" s="38"/>
    </row>
    <row r="4" spans="2:14" ht="15.75">
      <c r="B4" s="16" t="s">
        <v>12</v>
      </c>
      <c r="C4" s="16"/>
      <c r="D4" s="16"/>
      <c r="E4" s="16"/>
      <c r="F4" s="16"/>
      <c r="G4" s="16"/>
      <c r="H4" s="38"/>
      <c r="N4" s="38"/>
    </row>
    <row r="5" spans="2:14" ht="15.75">
      <c r="B5" s="16" t="s">
        <v>14</v>
      </c>
      <c r="C5" s="16"/>
      <c r="D5" s="16"/>
      <c r="E5" s="16"/>
      <c r="F5" s="16"/>
      <c r="G5" s="16"/>
      <c r="H5" s="38"/>
      <c r="N5" s="38"/>
    </row>
    <row r="7" spans="2:7" ht="15">
      <c r="B7" s="2" t="s">
        <v>4</v>
      </c>
      <c r="C7" s="15" t="s">
        <v>10</v>
      </c>
      <c r="D7" s="3"/>
      <c r="E7" s="3"/>
      <c r="F7" s="3"/>
      <c r="G7" s="3"/>
    </row>
    <row r="8" spans="2:7" ht="15">
      <c r="B8" s="2"/>
      <c r="C8" s="15"/>
      <c r="D8" s="3"/>
      <c r="E8" s="3"/>
      <c r="F8" s="3"/>
      <c r="G8" s="3"/>
    </row>
    <row r="9" spans="2:7" ht="15">
      <c r="B9" s="2" t="s">
        <v>0</v>
      </c>
      <c r="C9" s="15" t="s">
        <v>20</v>
      </c>
      <c r="D9" s="3"/>
      <c r="E9" s="3"/>
      <c r="F9" s="3"/>
      <c r="G9" s="3"/>
    </row>
    <row r="10" spans="2:7" ht="15">
      <c r="B10" s="2"/>
      <c r="C10" s="15"/>
      <c r="D10" s="3"/>
      <c r="E10" s="3"/>
      <c r="F10" s="3"/>
      <c r="G10" s="3"/>
    </row>
    <row r="11" spans="2:6" ht="15">
      <c r="B11" s="2" t="s">
        <v>1</v>
      </c>
      <c r="C11" s="22" t="s">
        <v>15</v>
      </c>
      <c r="D11" s="3"/>
      <c r="E11" s="3"/>
      <c r="F11" s="7" t="s">
        <v>11</v>
      </c>
    </row>
    <row r="12" spans="2:16" ht="32.25" customHeight="1">
      <c r="B12" s="4" t="s">
        <v>5</v>
      </c>
      <c r="C12" s="5" t="s">
        <v>2</v>
      </c>
      <c r="D12" s="6" t="s">
        <v>7</v>
      </c>
      <c r="E12" s="6" t="s">
        <v>8</v>
      </c>
      <c r="F12" s="6" t="s">
        <v>3</v>
      </c>
      <c r="G12" s="23" t="s">
        <v>19</v>
      </c>
      <c r="H12" s="39" t="s">
        <v>13</v>
      </c>
      <c r="I12" s="24" t="s">
        <v>16</v>
      </c>
      <c r="J12" s="42" t="s">
        <v>13</v>
      </c>
      <c r="K12" s="25" t="s">
        <v>17</v>
      </c>
      <c r="L12" s="42" t="s">
        <v>13</v>
      </c>
      <c r="M12" s="26" t="s">
        <v>18</v>
      </c>
      <c r="N12" s="43" t="s">
        <v>13</v>
      </c>
      <c r="O12" s="36" t="s">
        <v>82</v>
      </c>
      <c r="P12" s="33" t="s">
        <v>83</v>
      </c>
    </row>
    <row r="13" spans="2:16" s="53" customFormat="1" ht="18.75" customHeight="1">
      <c r="B13" s="48">
        <v>1</v>
      </c>
      <c r="C13" s="49" t="s">
        <v>22</v>
      </c>
      <c r="D13" s="49" t="s">
        <v>23</v>
      </c>
      <c r="E13" s="49" t="s">
        <v>24</v>
      </c>
      <c r="F13" s="50">
        <v>7</v>
      </c>
      <c r="G13" s="51">
        <v>19</v>
      </c>
      <c r="H13" s="40">
        <f aca="true" t="shared" si="0" ref="H13:H23">25*G13/37</f>
        <v>12.837837837837839</v>
      </c>
      <c r="I13" s="52">
        <v>8</v>
      </c>
      <c r="J13" s="40">
        <f aca="true" t="shared" si="1" ref="J13:J23">25*I13/10</f>
        <v>20</v>
      </c>
      <c r="K13" s="52">
        <v>43.22</v>
      </c>
      <c r="L13" s="40">
        <f aca="true" t="shared" si="2" ref="L13:L23">25*38.01/K13</f>
        <v>21.986348912540493</v>
      </c>
      <c r="M13" s="53">
        <v>40.26</v>
      </c>
      <c r="N13" s="40">
        <f aca="true" t="shared" si="3" ref="N13:N23">25*36.6/M13</f>
        <v>22.727272727272727</v>
      </c>
      <c r="O13" s="54">
        <f aca="true" t="shared" si="4" ref="O13:O23">SUM(H13,J13,L13,N13)</f>
        <v>77.55145947765106</v>
      </c>
      <c r="P13" s="55" t="s">
        <v>84</v>
      </c>
    </row>
    <row r="14" spans="2:16" s="53" customFormat="1" ht="18.75" customHeight="1">
      <c r="B14" s="48">
        <v>2</v>
      </c>
      <c r="C14" s="56" t="s">
        <v>30</v>
      </c>
      <c r="D14" s="49" t="s">
        <v>23</v>
      </c>
      <c r="E14" s="57" t="s">
        <v>29</v>
      </c>
      <c r="F14" s="57">
        <v>8</v>
      </c>
      <c r="G14" s="51">
        <v>14</v>
      </c>
      <c r="H14" s="40">
        <f t="shared" si="0"/>
        <v>9.45945945945946</v>
      </c>
      <c r="I14" s="52">
        <v>7.5</v>
      </c>
      <c r="J14" s="40">
        <f t="shared" si="1"/>
        <v>18.75</v>
      </c>
      <c r="K14" s="52">
        <v>40.1</v>
      </c>
      <c r="L14" s="40">
        <f t="shared" si="2"/>
        <v>23.697007481296758</v>
      </c>
      <c r="M14" s="53">
        <v>40.57</v>
      </c>
      <c r="N14" s="40">
        <f t="shared" si="3"/>
        <v>22.553611042642345</v>
      </c>
      <c r="O14" s="54">
        <f t="shared" si="4"/>
        <v>74.46007798339856</v>
      </c>
      <c r="P14" s="55" t="s">
        <v>85</v>
      </c>
    </row>
    <row r="15" spans="2:16" s="53" customFormat="1" ht="18.75" customHeight="1">
      <c r="B15" s="48">
        <v>3</v>
      </c>
      <c r="C15" s="56" t="s">
        <v>89</v>
      </c>
      <c r="D15" s="49" t="s">
        <v>88</v>
      </c>
      <c r="E15" s="49">
        <v>7</v>
      </c>
      <c r="F15" s="50">
        <v>7</v>
      </c>
      <c r="G15" s="51">
        <v>14.25</v>
      </c>
      <c r="H15" s="76">
        <f t="shared" si="0"/>
        <v>9.628378378378379</v>
      </c>
      <c r="I15" s="52">
        <v>8.5</v>
      </c>
      <c r="J15" s="76">
        <f t="shared" si="1"/>
        <v>21.25</v>
      </c>
      <c r="K15" s="52">
        <v>44.22</v>
      </c>
      <c r="L15" s="76">
        <f t="shared" si="2"/>
        <v>21.489145183175033</v>
      </c>
      <c r="M15" s="53">
        <v>41.96</v>
      </c>
      <c r="N15" s="76">
        <f t="shared" si="3"/>
        <v>21.806482364156338</v>
      </c>
      <c r="O15" s="54">
        <f t="shared" si="4"/>
        <v>74.17400592570975</v>
      </c>
      <c r="P15" s="55" t="s">
        <v>85</v>
      </c>
    </row>
    <row r="16" spans="2:16" s="53" customFormat="1" ht="18.75" customHeight="1">
      <c r="B16" s="48">
        <v>4</v>
      </c>
      <c r="C16" s="49" t="s">
        <v>50</v>
      </c>
      <c r="D16" s="49" t="s">
        <v>45</v>
      </c>
      <c r="E16" s="49" t="s">
        <v>51</v>
      </c>
      <c r="F16" s="49">
        <v>8</v>
      </c>
      <c r="G16" s="58">
        <v>9</v>
      </c>
      <c r="H16" s="40">
        <f t="shared" si="0"/>
        <v>6.081081081081081</v>
      </c>
      <c r="I16" s="52">
        <v>9.2</v>
      </c>
      <c r="J16" s="40">
        <f t="shared" si="1"/>
        <v>22.999999999999996</v>
      </c>
      <c r="K16" s="52">
        <v>47.19</v>
      </c>
      <c r="L16" s="40">
        <f t="shared" si="2"/>
        <v>20.136681500317867</v>
      </c>
      <c r="M16" s="53">
        <v>38.62</v>
      </c>
      <c r="N16" s="40">
        <f t="shared" si="3"/>
        <v>23.692387364060075</v>
      </c>
      <c r="O16" s="54">
        <f t="shared" si="4"/>
        <v>72.91014994545901</v>
      </c>
      <c r="P16" s="55"/>
    </row>
    <row r="17" spans="2:16" s="53" customFormat="1" ht="18.75" customHeight="1">
      <c r="B17" s="48">
        <v>5</v>
      </c>
      <c r="C17" s="49" t="s">
        <v>28</v>
      </c>
      <c r="D17" s="49" t="s">
        <v>23</v>
      </c>
      <c r="E17" s="50" t="s">
        <v>29</v>
      </c>
      <c r="F17" s="50">
        <v>8</v>
      </c>
      <c r="G17" s="51">
        <v>14</v>
      </c>
      <c r="H17" s="40">
        <f t="shared" si="0"/>
        <v>9.45945945945946</v>
      </c>
      <c r="I17" s="52">
        <v>7</v>
      </c>
      <c r="J17" s="40">
        <f t="shared" si="1"/>
        <v>17.5</v>
      </c>
      <c r="K17" s="52">
        <v>38.01</v>
      </c>
      <c r="L17" s="40">
        <f t="shared" si="2"/>
        <v>25</v>
      </c>
      <c r="M17" s="53">
        <v>45.58</v>
      </c>
      <c r="N17" s="40">
        <f t="shared" si="3"/>
        <v>20.07459412022817</v>
      </c>
      <c r="O17" s="54">
        <f t="shared" si="4"/>
        <v>72.03405357968762</v>
      </c>
      <c r="P17" s="59"/>
    </row>
    <row r="18" spans="2:16" s="53" customFormat="1" ht="18.75" customHeight="1">
      <c r="B18" s="48">
        <v>6</v>
      </c>
      <c r="C18" s="49" t="s">
        <v>48</v>
      </c>
      <c r="D18" s="49" t="s">
        <v>45</v>
      </c>
      <c r="E18" s="49" t="s">
        <v>49</v>
      </c>
      <c r="F18" s="49">
        <v>8</v>
      </c>
      <c r="G18" s="49">
        <v>5</v>
      </c>
      <c r="H18" s="40">
        <f t="shared" si="0"/>
        <v>3.3783783783783785</v>
      </c>
      <c r="I18" s="52">
        <v>8.8</v>
      </c>
      <c r="J18" s="40">
        <f t="shared" si="1"/>
        <v>22.000000000000004</v>
      </c>
      <c r="K18" s="52">
        <v>48.25</v>
      </c>
      <c r="L18" s="40">
        <f t="shared" si="2"/>
        <v>19.694300518134714</v>
      </c>
      <c r="M18" s="53">
        <v>36.6</v>
      </c>
      <c r="N18" s="40">
        <f t="shared" si="3"/>
        <v>25</v>
      </c>
      <c r="O18" s="54">
        <f t="shared" si="4"/>
        <v>70.0726788965131</v>
      </c>
      <c r="P18" s="59"/>
    </row>
    <row r="19" spans="2:16" s="53" customFormat="1" ht="18.75" customHeight="1">
      <c r="B19" s="48">
        <v>7</v>
      </c>
      <c r="C19" s="49" t="s">
        <v>44</v>
      </c>
      <c r="D19" s="49" t="s">
        <v>45</v>
      </c>
      <c r="E19" s="49" t="s">
        <v>46</v>
      </c>
      <c r="F19" s="49">
        <v>7</v>
      </c>
      <c r="G19" s="49">
        <v>8</v>
      </c>
      <c r="H19" s="40">
        <f t="shared" si="0"/>
        <v>5.405405405405405</v>
      </c>
      <c r="I19" s="52">
        <v>8.7</v>
      </c>
      <c r="J19" s="40">
        <f t="shared" si="1"/>
        <v>21.749999999999996</v>
      </c>
      <c r="K19" s="52">
        <v>49.15</v>
      </c>
      <c r="L19" s="40">
        <f t="shared" si="2"/>
        <v>19.333672431332655</v>
      </c>
      <c r="M19" s="53">
        <v>42.47</v>
      </c>
      <c r="N19" s="40">
        <f t="shared" si="3"/>
        <v>21.54461973157523</v>
      </c>
      <c r="O19" s="54">
        <f t="shared" si="4"/>
        <v>68.0336975683133</v>
      </c>
      <c r="P19" s="59"/>
    </row>
    <row r="20" spans="2:16" s="11" customFormat="1" ht="18.75" customHeight="1">
      <c r="B20" s="8">
        <v>8</v>
      </c>
      <c r="C20" s="9" t="s">
        <v>87</v>
      </c>
      <c r="D20" s="9" t="s">
        <v>88</v>
      </c>
      <c r="E20" s="9">
        <v>7</v>
      </c>
      <c r="F20" s="10">
        <v>7</v>
      </c>
      <c r="G20" s="73">
        <v>12.25</v>
      </c>
      <c r="H20" s="74">
        <f t="shared" si="0"/>
        <v>8.277027027027026</v>
      </c>
      <c r="I20" s="21">
        <v>7.5</v>
      </c>
      <c r="J20" s="74">
        <f t="shared" si="1"/>
        <v>18.75</v>
      </c>
      <c r="K20" s="21">
        <v>48.95</v>
      </c>
      <c r="L20" s="74">
        <f t="shared" si="2"/>
        <v>19.412665985699693</v>
      </c>
      <c r="M20" s="11">
        <v>44.35</v>
      </c>
      <c r="N20" s="74">
        <f t="shared" si="3"/>
        <v>20.631341600901916</v>
      </c>
      <c r="O20" s="75">
        <f t="shared" si="4"/>
        <v>67.07103461362864</v>
      </c>
      <c r="P20" s="35"/>
    </row>
    <row r="21" spans="2:16" s="11" customFormat="1" ht="27.75" customHeight="1">
      <c r="B21" s="8">
        <v>9</v>
      </c>
      <c r="C21" s="12" t="s">
        <v>27</v>
      </c>
      <c r="D21" s="9" t="s">
        <v>23</v>
      </c>
      <c r="E21" s="27" t="s">
        <v>26</v>
      </c>
      <c r="F21" s="10">
        <v>7</v>
      </c>
      <c r="G21" s="11">
        <v>10</v>
      </c>
      <c r="H21" s="74">
        <f t="shared" si="0"/>
        <v>6.756756756756757</v>
      </c>
      <c r="I21" s="21">
        <v>6.5</v>
      </c>
      <c r="J21" s="74">
        <f t="shared" si="1"/>
        <v>16.25</v>
      </c>
      <c r="K21" s="21">
        <v>45.1</v>
      </c>
      <c r="L21" s="74">
        <f t="shared" si="2"/>
        <v>21.069844789356985</v>
      </c>
      <c r="M21" s="11">
        <v>41.1</v>
      </c>
      <c r="N21" s="74">
        <f t="shared" si="3"/>
        <v>22.262773722627735</v>
      </c>
      <c r="O21" s="75">
        <f t="shared" si="4"/>
        <v>66.33937526874148</v>
      </c>
      <c r="P21" s="35"/>
    </row>
    <row r="22" spans="2:15" s="11" customFormat="1" ht="25.5" customHeight="1">
      <c r="B22" s="8">
        <v>10</v>
      </c>
      <c r="C22" s="12" t="s">
        <v>25</v>
      </c>
      <c r="D22" s="9" t="s">
        <v>23</v>
      </c>
      <c r="E22" s="27" t="s">
        <v>26</v>
      </c>
      <c r="F22" s="10">
        <v>7</v>
      </c>
      <c r="G22" s="18">
        <v>7</v>
      </c>
      <c r="H22" s="74">
        <f t="shared" si="0"/>
        <v>4.72972972972973</v>
      </c>
      <c r="I22" s="21">
        <v>7</v>
      </c>
      <c r="J22" s="74">
        <f t="shared" si="1"/>
        <v>17.5</v>
      </c>
      <c r="K22" s="21">
        <v>44.12</v>
      </c>
      <c r="L22" s="74">
        <f t="shared" si="2"/>
        <v>21.537851314596555</v>
      </c>
      <c r="M22" s="11">
        <v>46.57</v>
      </c>
      <c r="N22" s="74">
        <f t="shared" si="3"/>
        <v>19.64784195834228</v>
      </c>
      <c r="O22" s="75">
        <f t="shared" si="4"/>
        <v>63.41542300266856</v>
      </c>
    </row>
    <row r="23" spans="2:15" s="11" customFormat="1" ht="30" customHeight="1">
      <c r="B23" s="8">
        <v>11</v>
      </c>
      <c r="C23" s="9" t="s">
        <v>47</v>
      </c>
      <c r="D23" s="9" t="s">
        <v>45</v>
      </c>
      <c r="E23" s="9" t="s">
        <v>46</v>
      </c>
      <c r="F23" s="9">
        <v>7</v>
      </c>
      <c r="G23" s="45">
        <v>4</v>
      </c>
      <c r="H23" s="74">
        <f t="shared" si="0"/>
        <v>2.7027027027027026</v>
      </c>
      <c r="I23" s="21">
        <v>9</v>
      </c>
      <c r="J23" s="74">
        <f t="shared" si="1"/>
        <v>22.5</v>
      </c>
      <c r="K23" s="21">
        <v>61.84</v>
      </c>
      <c r="L23" s="74">
        <f t="shared" si="2"/>
        <v>15.366267787839584</v>
      </c>
      <c r="M23" s="11">
        <v>42.72</v>
      </c>
      <c r="N23" s="74">
        <f t="shared" si="3"/>
        <v>21.418539325842698</v>
      </c>
      <c r="O23" s="75">
        <f t="shared" si="4"/>
        <v>61.987509816384986</v>
      </c>
    </row>
    <row r="24" spans="8:16" s="11" customFormat="1" ht="18.75" customHeight="1">
      <c r="H24" s="37"/>
      <c r="I24" s="13"/>
      <c r="J24" s="37"/>
      <c r="K24" s="13"/>
      <c r="L24" s="37"/>
      <c r="N24" s="37"/>
      <c r="O24" s="36"/>
      <c r="P24" s="35"/>
    </row>
    <row r="25" spans="8:16" s="11" customFormat="1" ht="18.75" customHeight="1">
      <c r="H25" s="37"/>
      <c r="I25" s="13"/>
      <c r="J25" s="37"/>
      <c r="K25" s="13"/>
      <c r="L25" s="37"/>
      <c r="N25" s="37"/>
      <c r="O25" s="36"/>
      <c r="P25" s="35"/>
    </row>
    <row r="26" spans="8:16" s="11" customFormat="1" ht="18.75" customHeight="1">
      <c r="H26" s="37"/>
      <c r="I26" s="13"/>
      <c r="J26" s="37"/>
      <c r="K26" s="13"/>
      <c r="L26" s="37"/>
      <c r="N26" s="37"/>
      <c r="O26" s="36"/>
      <c r="P26" s="35"/>
    </row>
    <row r="27" spans="8:16" s="11" customFormat="1" ht="18.75" customHeight="1">
      <c r="H27" s="37"/>
      <c r="I27" s="13"/>
      <c r="J27" s="37"/>
      <c r="K27" s="13"/>
      <c r="L27" s="37"/>
      <c r="N27" s="37"/>
      <c r="O27" s="36"/>
      <c r="P27" s="35"/>
    </row>
    <row r="28" spans="8:16" s="11" customFormat="1" ht="18.75" customHeight="1">
      <c r="H28" s="37"/>
      <c r="I28" s="13"/>
      <c r="J28" s="37"/>
      <c r="K28" s="13"/>
      <c r="L28" s="37"/>
      <c r="N28" s="37"/>
      <c r="O28" s="36"/>
      <c r="P28" s="35"/>
    </row>
    <row r="29" spans="8:16" s="11" customFormat="1" ht="18.75" customHeight="1">
      <c r="H29" s="37"/>
      <c r="I29" s="13"/>
      <c r="J29" s="37"/>
      <c r="K29" s="13"/>
      <c r="L29" s="37"/>
      <c r="N29" s="37"/>
      <c r="O29" s="36"/>
      <c r="P29" s="35"/>
    </row>
    <row r="30" spans="8:16" s="11" customFormat="1" ht="18.75" customHeight="1">
      <c r="H30" s="37"/>
      <c r="I30" s="13"/>
      <c r="J30" s="37"/>
      <c r="K30" s="13"/>
      <c r="L30" s="37"/>
      <c r="N30" s="37"/>
      <c r="O30" s="36"/>
      <c r="P30" s="35"/>
    </row>
    <row r="31" spans="8:16" s="11" customFormat="1" ht="18.75" customHeight="1">
      <c r="H31" s="37"/>
      <c r="I31" s="13"/>
      <c r="J31" s="37"/>
      <c r="K31" s="13"/>
      <c r="L31" s="37"/>
      <c r="N31" s="37"/>
      <c r="O31" s="36"/>
      <c r="P31" s="35"/>
    </row>
    <row r="32" spans="8:16" s="11" customFormat="1" ht="18.75" customHeight="1">
      <c r="H32" s="37"/>
      <c r="I32" s="13"/>
      <c r="J32" s="37"/>
      <c r="K32" s="13"/>
      <c r="L32" s="37"/>
      <c r="N32" s="37"/>
      <c r="O32" s="36"/>
      <c r="P32" s="35"/>
    </row>
    <row r="33" spans="8:16" s="11" customFormat="1" ht="18.75" customHeight="1">
      <c r="H33" s="37"/>
      <c r="I33" s="13"/>
      <c r="J33" s="37"/>
      <c r="K33" s="13"/>
      <c r="L33" s="37"/>
      <c r="N33" s="37"/>
      <c r="O33" s="36"/>
      <c r="P33" s="35"/>
    </row>
    <row r="34" spans="8:16" s="11" customFormat="1" ht="18.75" customHeight="1">
      <c r="H34" s="37"/>
      <c r="I34" s="13"/>
      <c r="J34" s="37"/>
      <c r="K34" s="13"/>
      <c r="L34" s="37"/>
      <c r="N34" s="37"/>
      <c r="O34" s="36"/>
      <c r="P34" s="35"/>
    </row>
    <row r="35" spans="8:16" s="11" customFormat="1" ht="18.75" customHeight="1">
      <c r="H35" s="37"/>
      <c r="I35" s="13"/>
      <c r="J35" s="37"/>
      <c r="K35" s="13"/>
      <c r="L35" s="37"/>
      <c r="N35" s="37"/>
      <c r="O35" s="36"/>
      <c r="P35" s="35"/>
    </row>
    <row r="36" spans="8:16" s="11" customFormat="1" ht="12.75">
      <c r="H36" s="37"/>
      <c r="I36" s="13"/>
      <c r="J36" s="37"/>
      <c r="K36" s="13"/>
      <c r="L36" s="37"/>
      <c r="N36" s="37"/>
      <c r="O36" s="36"/>
      <c r="P36" s="35"/>
    </row>
    <row r="37" spans="8:16" s="11" customFormat="1" ht="12.75">
      <c r="H37" s="37"/>
      <c r="I37" s="13"/>
      <c r="J37" s="37"/>
      <c r="K37" s="13"/>
      <c r="L37" s="37"/>
      <c r="N37" s="37"/>
      <c r="O37" s="36"/>
      <c r="P37" s="35"/>
    </row>
    <row r="38" spans="8:16" s="11" customFormat="1" ht="12.75">
      <c r="H38" s="37"/>
      <c r="I38" s="13"/>
      <c r="J38" s="37"/>
      <c r="K38" s="13"/>
      <c r="L38" s="37"/>
      <c r="N38" s="37"/>
      <c r="O38" s="36"/>
      <c r="P38" s="35"/>
    </row>
    <row r="39" spans="8:16" s="11" customFormat="1" ht="12.75">
      <c r="H39" s="37"/>
      <c r="I39" s="13"/>
      <c r="J39" s="37"/>
      <c r="K39" s="13"/>
      <c r="L39" s="37"/>
      <c r="N39" s="37"/>
      <c r="O39" s="36"/>
      <c r="P39" s="35"/>
    </row>
    <row r="40" spans="8:16" s="11" customFormat="1" ht="12.75">
      <c r="H40" s="37"/>
      <c r="I40" s="13"/>
      <c r="J40" s="37"/>
      <c r="K40" s="13"/>
      <c r="L40" s="37"/>
      <c r="N40" s="37"/>
      <c r="O40" s="36"/>
      <c r="P40" s="35"/>
    </row>
    <row r="41" spans="8:16" s="11" customFormat="1" ht="12.75">
      <c r="H41" s="37"/>
      <c r="I41" s="13"/>
      <c r="J41" s="37"/>
      <c r="K41" s="13"/>
      <c r="L41" s="37"/>
      <c r="N41" s="37"/>
      <c r="O41" s="36"/>
      <c r="P41" s="35"/>
    </row>
    <row r="42" spans="8:16" s="11" customFormat="1" ht="12.75">
      <c r="H42" s="37"/>
      <c r="I42" s="13"/>
      <c r="J42" s="37"/>
      <c r="K42" s="13"/>
      <c r="L42" s="37"/>
      <c r="N42" s="37"/>
      <c r="O42" s="36"/>
      <c r="P42" s="35"/>
    </row>
    <row r="43" spans="8:16" s="11" customFormat="1" ht="12.75">
      <c r="H43" s="37"/>
      <c r="I43" s="13"/>
      <c r="J43" s="37"/>
      <c r="K43" s="13"/>
      <c r="L43" s="37"/>
      <c r="N43" s="37"/>
      <c r="O43" s="36"/>
      <c r="P43" s="35"/>
    </row>
    <row r="44" spans="8:16" s="11" customFormat="1" ht="12.75">
      <c r="H44" s="37"/>
      <c r="I44" s="13"/>
      <c r="J44" s="37"/>
      <c r="K44" s="13"/>
      <c r="L44" s="37"/>
      <c r="N44" s="37"/>
      <c r="O44" s="36"/>
      <c r="P44" s="35"/>
    </row>
    <row r="45" spans="8:16" s="11" customFormat="1" ht="12.75">
      <c r="H45" s="37"/>
      <c r="I45" s="13"/>
      <c r="J45" s="37"/>
      <c r="K45" s="13"/>
      <c r="L45" s="37"/>
      <c r="N45" s="37"/>
      <c r="O45" s="36"/>
      <c r="P45" s="35"/>
    </row>
    <row r="46" spans="8:16" s="11" customFormat="1" ht="12.75">
      <c r="H46" s="37"/>
      <c r="I46" s="13"/>
      <c r="J46" s="37"/>
      <c r="K46" s="13"/>
      <c r="L46" s="37"/>
      <c r="N46" s="37"/>
      <c r="O46" s="36"/>
      <c r="P46" s="35"/>
    </row>
    <row r="47" spans="8:16" s="11" customFormat="1" ht="12.75">
      <c r="H47" s="37"/>
      <c r="I47" s="13"/>
      <c r="J47" s="37"/>
      <c r="K47" s="13"/>
      <c r="L47" s="37"/>
      <c r="N47" s="37"/>
      <c r="O47" s="36"/>
      <c r="P47" s="35"/>
    </row>
    <row r="48" spans="8:16" s="11" customFormat="1" ht="12.75">
      <c r="H48" s="37"/>
      <c r="I48" s="13"/>
      <c r="J48" s="37"/>
      <c r="K48" s="13"/>
      <c r="L48" s="37"/>
      <c r="N48" s="37"/>
      <c r="O48" s="36"/>
      <c r="P48" s="35"/>
    </row>
    <row r="49" spans="8:16" s="11" customFormat="1" ht="12.75">
      <c r="H49" s="37"/>
      <c r="I49" s="13"/>
      <c r="J49" s="37"/>
      <c r="K49" s="13"/>
      <c r="L49" s="37"/>
      <c r="N49" s="37"/>
      <c r="O49" s="36"/>
      <c r="P49" s="35"/>
    </row>
    <row r="50" spans="8:16" s="11" customFormat="1" ht="12.75">
      <c r="H50" s="37"/>
      <c r="I50" s="13"/>
      <c r="J50" s="37"/>
      <c r="K50" s="13"/>
      <c r="L50" s="37"/>
      <c r="N50" s="37"/>
      <c r="O50" s="36"/>
      <c r="P50" s="35"/>
    </row>
    <row r="51" spans="8:16" s="11" customFormat="1" ht="12.75">
      <c r="H51" s="37"/>
      <c r="I51" s="13"/>
      <c r="J51" s="37"/>
      <c r="K51" s="13"/>
      <c r="L51" s="37"/>
      <c r="N51" s="37"/>
      <c r="O51" s="36"/>
      <c r="P51" s="35"/>
    </row>
    <row r="52" spans="8:16" s="11" customFormat="1" ht="12.75">
      <c r="H52" s="37"/>
      <c r="I52" s="13"/>
      <c r="J52" s="37"/>
      <c r="K52" s="13"/>
      <c r="L52" s="37"/>
      <c r="N52" s="37"/>
      <c r="O52" s="36"/>
      <c r="P52" s="35"/>
    </row>
    <row r="53" spans="8:16" s="11" customFormat="1" ht="12.75">
      <c r="H53" s="37"/>
      <c r="I53" s="13"/>
      <c r="J53" s="37"/>
      <c r="K53" s="13"/>
      <c r="L53" s="37"/>
      <c r="N53" s="37"/>
      <c r="O53" s="36"/>
      <c r="P53" s="35"/>
    </row>
    <row r="54" spans="8:15" s="14" customFormat="1" ht="12.75">
      <c r="H54" s="41"/>
      <c r="I54" s="20"/>
      <c r="J54" s="41"/>
      <c r="K54" s="20"/>
      <c r="L54" s="41"/>
      <c r="N54" s="41"/>
      <c r="O54" s="36"/>
    </row>
    <row r="55" spans="8:15" s="14" customFormat="1" ht="12.75">
      <c r="H55" s="37"/>
      <c r="I55" s="20"/>
      <c r="J55" s="37"/>
      <c r="K55" s="20"/>
      <c r="L55" s="37"/>
      <c r="N55" s="37"/>
      <c r="O55" s="36"/>
    </row>
    <row r="56" spans="8:15" s="14" customFormat="1" ht="12.75">
      <c r="H56" s="37"/>
      <c r="I56" s="20"/>
      <c r="J56" s="37"/>
      <c r="K56" s="20"/>
      <c r="L56" s="37"/>
      <c r="N56" s="37"/>
      <c r="O56" s="36"/>
    </row>
    <row r="57" spans="8:15" s="14" customFormat="1" ht="12.75">
      <c r="H57" s="37"/>
      <c r="I57" s="20"/>
      <c r="J57" s="37"/>
      <c r="K57" s="20"/>
      <c r="L57" s="37"/>
      <c r="N57" s="37"/>
      <c r="O57" s="36"/>
    </row>
    <row r="58" spans="8:15" s="14" customFormat="1" ht="12.75">
      <c r="H58" s="37"/>
      <c r="I58" s="20"/>
      <c r="J58" s="37"/>
      <c r="K58" s="20"/>
      <c r="L58" s="37"/>
      <c r="N58" s="37"/>
      <c r="O58" s="36"/>
    </row>
    <row r="59" spans="8:15" s="14" customFormat="1" ht="12.75">
      <c r="H59" s="37"/>
      <c r="I59" s="20"/>
      <c r="J59" s="37"/>
      <c r="K59" s="20"/>
      <c r="L59" s="37"/>
      <c r="N59" s="37"/>
      <c r="O59" s="36"/>
    </row>
    <row r="60" spans="8:15" s="14" customFormat="1" ht="12.75">
      <c r="H60" s="37"/>
      <c r="I60" s="20"/>
      <c r="J60" s="37"/>
      <c r="K60" s="20"/>
      <c r="L60" s="37"/>
      <c r="N60" s="37"/>
      <c r="O60" s="36"/>
    </row>
    <row r="61" spans="8:15" s="14" customFormat="1" ht="12.75">
      <c r="H61" s="37"/>
      <c r="I61" s="20"/>
      <c r="J61" s="37"/>
      <c r="K61" s="20"/>
      <c r="L61" s="37"/>
      <c r="N61" s="37"/>
      <c r="O61" s="36"/>
    </row>
    <row r="62" spans="8:15" s="14" customFormat="1" ht="12.75">
      <c r="H62" s="37"/>
      <c r="I62" s="20"/>
      <c r="J62" s="37"/>
      <c r="K62" s="20"/>
      <c r="L62" s="37"/>
      <c r="N62" s="37"/>
      <c r="O62" s="36"/>
    </row>
    <row r="63" spans="8:15" s="14" customFormat="1" ht="12.75">
      <c r="H63" s="37"/>
      <c r="I63" s="20"/>
      <c r="J63" s="37"/>
      <c r="K63" s="20"/>
      <c r="L63" s="37"/>
      <c r="N63" s="37"/>
      <c r="O63" s="36"/>
    </row>
    <row r="64" spans="8:15" s="14" customFormat="1" ht="12.75">
      <c r="H64" s="37"/>
      <c r="I64" s="20"/>
      <c r="J64" s="37"/>
      <c r="K64" s="20"/>
      <c r="L64" s="37"/>
      <c r="N64" s="37"/>
      <c r="O64" s="36"/>
    </row>
    <row r="65" spans="8:15" s="14" customFormat="1" ht="12.75">
      <c r="H65" s="37"/>
      <c r="I65" s="20"/>
      <c r="J65" s="37"/>
      <c r="K65" s="20"/>
      <c r="L65" s="37"/>
      <c r="N65" s="37"/>
      <c r="O65" s="36"/>
    </row>
    <row r="66" spans="8:15" s="14" customFormat="1" ht="12.75">
      <c r="H66" s="37"/>
      <c r="I66" s="20"/>
      <c r="J66" s="37"/>
      <c r="K66" s="20"/>
      <c r="L66" s="37"/>
      <c r="N66" s="37"/>
      <c r="O66" s="36"/>
    </row>
    <row r="67" spans="8:15" s="14" customFormat="1" ht="12.75">
      <c r="H67" s="37"/>
      <c r="I67" s="20"/>
      <c r="J67" s="37"/>
      <c r="K67" s="20"/>
      <c r="L67" s="37"/>
      <c r="N67" s="37"/>
      <c r="O67" s="36"/>
    </row>
    <row r="68" spans="8:15" s="14" customFormat="1" ht="12.75">
      <c r="H68" s="37"/>
      <c r="I68" s="20"/>
      <c r="J68" s="37"/>
      <c r="K68" s="20"/>
      <c r="L68" s="37"/>
      <c r="N68" s="37"/>
      <c r="O68" s="36"/>
    </row>
    <row r="69" spans="8:15" s="14" customFormat="1" ht="12.75">
      <c r="H69" s="37"/>
      <c r="I69" s="20"/>
      <c r="J69" s="37"/>
      <c r="K69" s="20"/>
      <c r="L69" s="37"/>
      <c r="N69" s="37"/>
      <c r="O69" s="36"/>
    </row>
    <row r="70" spans="8:15" s="14" customFormat="1" ht="12.75">
      <c r="H70" s="37"/>
      <c r="I70" s="20"/>
      <c r="J70" s="37"/>
      <c r="K70" s="20"/>
      <c r="L70" s="37"/>
      <c r="N70" s="37"/>
      <c r="O70" s="36"/>
    </row>
    <row r="71" spans="8:15" s="14" customFormat="1" ht="12.75">
      <c r="H71" s="37"/>
      <c r="I71" s="20"/>
      <c r="J71" s="37"/>
      <c r="K71" s="20"/>
      <c r="L71" s="37"/>
      <c r="N71" s="37"/>
      <c r="O71" s="36"/>
    </row>
    <row r="72" spans="8:15" s="14" customFormat="1" ht="12.75">
      <c r="H72" s="37"/>
      <c r="I72" s="20"/>
      <c r="J72" s="37"/>
      <c r="K72" s="20"/>
      <c r="L72" s="37"/>
      <c r="N72" s="37"/>
      <c r="O72" s="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2"/>
  <sheetViews>
    <sheetView zoomScalePageLayoutView="0" workbookViewId="0" topLeftCell="B12">
      <selection activeCell="D12" sqref="D1:F16384"/>
    </sheetView>
  </sheetViews>
  <sheetFormatPr defaultColWidth="9.140625" defaultRowHeight="12.75"/>
  <cols>
    <col min="2" max="2" width="6.8515625" style="0" customWidth="1"/>
    <col min="3" max="3" width="11.421875" style="0" customWidth="1"/>
    <col min="4" max="4" width="24.7109375" style="0" customWidth="1"/>
    <col min="5" max="5" width="6.00390625" style="0" customWidth="1"/>
    <col min="6" max="6" width="8.8515625" style="0" customWidth="1"/>
    <col min="7" max="7" width="7.140625" style="0" customWidth="1"/>
    <col min="8" max="8" width="10.421875" style="37" customWidth="1"/>
    <col min="9" max="9" width="9.140625" style="19" customWidth="1"/>
    <col min="10" max="10" width="10.57421875" style="28" customWidth="1"/>
    <col min="11" max="11" width="9.140625" style="19" customWidth="1"/>
    <col min="12" max="12" width="9.7109375" style="37" customWidth="1"/>
    <col min="14" max="14" width="10.421875" style="37" customWidth="1"/>
    <col min="15" max="15" width="9.140625" style="36" customWidth="1"/>
    <col min="16" max="16" width="9.140625" style="33" customWidth="1"/>
  </cols>
  <sheetData>
    <row r="1" spans="5:7" ht="15.75">
      <c r="E1" s="1"/>
      <c r="F1" s="1"/>
      <c r="G1" s="1"/>
    </row>
    <row r="2" spans="3:7" ht="15.75">
      <c r="C2" s="17" t="s">
        <v>6</v>
      </c>
      <c r="D2" s="17"/>
      <c r="E2" s="1"/>
      <c r="F2" s="1"/>
      <c r="G2" s="1"/>
    </row>
    <row r="3" spans="2:14" ht="15.75">
      <c r="B3" s="16" t="s">
        <v>9</v>
      </c>
      <c r="C3" s="16"/>
      <c r="D3" s="16"/>
      <c r="E3" s="16"/>
      <c r="F3" s="16"/>
      <c r="G3" s="16"/>
      <c r="H3" s="38"/>
      <c r="N3" s="38"/>
    </row>
    <row r="4" spans="2:14" ht="15.75">
      <c r="B4" s="16" t="s">
        <v>12</v>
      </c>
      <c r="C4" s="16"/>
      <c r="D4" s="16"/>
      <c r="E4" s="16"/>
      <c r="F4" s="16"/>
      <c r="G4" s="16"/>
      <c r="H4" s="38"/>
      <c r="N4" s="38"/>
    </row>
    <row r="5" spans="2:14" ht="15.75">
      <c r="B5" s="16" t="s">
        <v>14</v>
      </c>
      <c r="C5" s="16"/>
      <c r="D5" s="16"/>
      <c r="E5" s="16"/>
      <c r="F5" s="16"/>
      <c r="G5" s="16"/>
      <c r="H5" s="38"/>
      <c r="N5" s="38"/>
    </row>
    <row r="7" spans="2:7" ht="15">
      <c r="B7" s="2" t="s">
        <v>4</v>
      </c>
      <c r="C7" s="15" t="s">
        <v>10</v>
      </c>
      <c r="D7" s="3"/>
      <c r="E7" s="3"/>
      <c r="F7" s="3"/>
      <c r="G7" s="3"/>
    </row>
    <row r="8" spans="2:7" ht="15">
      <c r="B8" s="2"/>
      <c r="C8" s="15"/>
      <c r="D8" s="3"/>
      <c r="E8" s="3"/>
      <c r="F8" s="3"/>
      <c r="G8" s="3"/>
    </row>
    <row r="9" spans="2:7" ht="15">
      <c r="B9" s="2" t="s">
        <v>0</v>
      </c>
      <c r="C9" s="15" t="s">
        <v>20</v>
      </c>
      <c r="D9" s="3"/>
      <c r="E9" s="3"/>
      <c r="F9" s="3"/>
      <c r="G9" s="3"/>
    </row>
    <row r="10" spans="2:7" ht="15">
      <c r="B10" s="2"/>
      <c r="C10" s="15"/>
      <c r="D10" s="3"/>
      <c r="E10" s="3"/>
      <c r="F10" s="3"/>
      <c r="G10" s="3"/>
    </row>
    <row r="11" spans="2:6" ht="15">
      <c r="B11" s="2" t="s">
        <v>1</v>
      </c>
      <c r="C11" s="22" t="s">
        <v>15</v>
      </c>
      <c r="D11" s="3"/>
      <c r="E11" s="3"/>
      <c r="F11" s="7" t="s">
        <v>11</v>
      </c>
    </row>
    <row r="12" spans="2:16" ht="56.25" customHeight="1">
      <c r="B12" s="4" t="s">
        <v>5</v>
      </c>
      <c r="C12" s="5" t="s">
        <v>2</v>
      </c>
      <c r="D12" s="6" t="s">
        <v>7</v>
      </c>
      <c r="E12" s="6" t="s">
        <v>8</v>
      </c>
      <c r="F12" s="6" t="s">
        <v>3</v>
      </c>
      <c r="G12" s="23" t="s">
        <v>19</v>
      </c>
      <c r="H12" s="39" t="s">
        <v>13</v>
      </c>
      <c r="I12" s="24" t="s">
        <v>16</v>
      </c>
      <c r="J12" s="32" t="s">
        <v>13</v>
      </c>
      <c r="K12" s="25" t="s">
        <v>17</v>
      </c>
      <c r="L12" s="42" t="s">
        <v>13</v>
      </c>
      <c r="M12" s="26" t="s">
        <v>18</v>
      </c>
      <c r="N12" s="43" t="s">
        <v>13</v>
      </c>
      <c r="O12" s="36" t="s">
        <v>82</v>
      </c>
      <c r="P12" s="33" t="s">
        <v>83</v>
      </c>
    </row>
    <row r="13" spans="2:16" s="62" customFormat="1" ht="25.5" customHeight="1">
      <c r="B13" s="49">
        <v>1</v>
      </c>
      <c r="C13" s="49" t="s">
        <v>35</v>
      </c>
      <c r="D13" s="49" t="s">
        <v>23</v>
      </c>
      <c r="E13" s="49" t="s">
        <v>34</v>
      </c>
      <c r="F13" s="49">
        <v>8</v>
      </c>
      <c r="G13" s="60">
        <v>26</v>
      </c>
      <c r="H13" s="40">
        <f aca="true" t="shared" si="0" ref="H13:H20">25*G13/37</f>
        <v>17.56756756756757</v>
      </c>
      <c r="I13" s="61">
        <v>9</v>
      </c>
      <c r="J13" s="30">
        <f aca="true" t="shared" si="1" ref="J13:J20">25*I13/10</f>
        <v>22.5</v>
      </c>
      <c r="K13" s="61">
        <v>31.91</v>
      </c>
      <c r="L13" s="40">
        <f aca="true" t="shared" si="2" ref="L13:L20">25*31.91/K13</f>
        <v>25</v>
      </c>
      <c r="M13" s="62">
        <v>35.47</v>
      </c>
      <c r="N13" s="40">
        <f aca="true" t="shared" si="3" ref="N13:N20">25*35.47/M13</f>
        <v>25</v>
      </c>
      <c r="O13" s="63">
        <f aca="true" t="shared" si="4" ref="O13:O20">SUM(H13,J13,L13,N13)</f>
        <v>90.06756756756756</v>
      </c>
      <c r="P13" s="64" t="s">
        <v>84</v>
      </c>
    </row>
    <row r="14" spans="2:16" s="62" customFormat="1" ht="30" customHeight="1">
      <c r="B14" s="49">
        <v>2</v>
      </c>
      <c r="C14" s="49" t="s">
        <v>33</v>
      </c>
      <c r="D14" s="49" t="s">
        <v>23</v>
      </c>
      <c r="E14" s="49" t="s">
        <v>34</v>
      </c>
      <c r="F14" s="49">
        <v>8</v>
      </c>
      <c r="G14" s="60">
        <v>13</v>
      </c>
      <c r="H14" s="40">
        <f t="shared" si="0"/>
        <v>8.783783783783784</v>
      </c>
      <c r="I14" s="61">
        <v>7.5</v>
      </c>
      <c r="J14" s="30">
        <f t="shared" si="1"/>
        <v>18.75</v>
      </c>
      <c r="K14" s="61">
        <v>38.42</v>
      </c>
      <c r="L14" s="40">
        <f t="shared" si="2"/>
        <v>20.763925039042164</v>
      </c>
      <c r="M14" s="62">
        <v>36.58</v>
      </c>
      <c r="N14" s="40">
        <f t="shared" si="3"/>
        <v>24.241388737014763</v>
      </c>
      <c r="O14" s="63">
        <f t="shared" si="4"/>
        <v>72.53909755984071</v>
      </c>
      <c r="P14" s="64" t="s">
        <v>85</v>
      </c>
    </row>
    <row r="15" spans="2:16" s="62" customFormat="1" ht="29.25" customHeight="1">
      <c r="B15" s="49">
        <v>3</v>
      </c>
      <c r="C15" s="49" t="s">
        <v>32</v>
      </c>
      <c r="D15" s="49" t="s">
        <v>23</v>
      </c>
      <c r="E15" s="49" t="s">
        <v>29</v>
      </c>
      <c r="F15" s="49">
        <v>8</v>
      </c>
      <c r="G15" s="60">
        <v>13</v>
      </c>
      <c r="H15" s="40">
        <f t="shared" si="0"/>
        <v>8.783783783783784</v>
      </c>
      <c r="I15" s="61">
        <v>6.5</v>
      </c>
      <c r="J15" s="30">
        <f t="shared" si="1"/>
        <v>16.25</v>
      </c>
      <c r="K15" s="61">
        <v>34.44</v>
      </c>
      <c r="L15" s="40">
        <f t="shared" si="2"/>
        <v>23.163472706155634</v>
      </c>
      <c r="M15" s="62">
        <v>38.26</v>
      </c>
      <c r="N15" s="40">
        <f t="shared" si="3"/>
        <v>23.17694720334553</v>
      </c>
      <c r="O15" s="63">
        <f t="shared" si="4"/>
        <v>71.37420369328495</v>
      </c>
      <c r="P15" s="64"/>
    </row>
    <row r="16" spans="2:16" s="62" customFormat="1" ht="23.25" customHeight="1">
      <c r="B16" s="49">
        <v>4</v>
      </c>
      <c r="C16" s="49" t="s">
        <v>31</v>
      </c>
      <c r="D16" s="49" t="s">
        <v>23</v>
      </c>
      <c r="E16" s="49" t="s">
        <v>24</v>
      </c>
      <c r="F16" s="49">
        <v>7</v>
      </c>
      <c r="G16" s="60">
        <v>12</v>
      </c>
      <c r="H16" s="40">
        <f t="shared" si="0"/>
        <v>8.108108108108109</v>
      </c>
      <c r="I16" s="61">
        <v>6.5</v>
      </c>
      <c r="J16" s="30">
        <f t="shared" si="1"/>
        <v>16.25</v>
      </c>
      <c r="K16" s="61">
        <v>42.27</v>
      </c>
      <c r="L16" s="40">
        <f t="shared" si="2"/>
        <v>18.872722971374497</v>
      </c>
      <c r="M16" s="62">
        <v>39.58</v>
      </c>
      <c r="N16" s="40">
        <f t="shared" si="3"/>
        <v>22.40399191510864</v>
      </c>
      <c r="O16" s="63">
        <f t="shared" si="4"/>
        <v>65.63482299459125</v>
      </c>
      <c r="P16" s="64"/>
    </row>
    <row r="17" spans="2:16" s="62" customFormat="1" ht="30.75" customHeight="1">
      <c r="B17" s="49">
        <v>5</v>
      </c>
      <c r="C17" s="49" t="s">
        <v>75</v>
      </c>
      <c r="D17" s="49" t="s">
        <v>76</v>
      </c>
      <c r="E17" s="49">
        <v>7</v>
      </c>
      <c r="F17" s="49">
        <v>7</v>
      </c>
      <c r="G17" s="60">
        <v>13</v>
      </c>
      <c r="H17" s="40">
        <f t="shared" si="0"/>
        <v>8.783783783783784</v>
      </c>
      <c r="I17" s="61">
        <v>8</v>
      </c>
      <c r="J17" s="30">
        <f t="shared" si="1"/>
        <v>20</v>
      </c>
      <c r="K17" s="61">
        <v>44.43</v>
      </c>
      <c r="L17" s="40">
        <f t="shared" si="2"/>
        <v>17.955210443394105</v>
      </c>
      <c r="M17" s="62">
        <v>50.51</v>
      </c>
      <c r="N17" s="40">
        <f t="shared" si="3"/>
        <v>17.55592951890715</v>
      </c>
      <c r="O17" s="63">
        <f t="shared" si="4"/>
        <v>64.29492374608503</v>
      </c>
      <c r="P17" s="64"/>
    </row>
    <row r="18" spans="2:16" s="11" customFormat="1" ht="12.75">
      <c r="B18" s="8">
        <v>6</v>
      </c>
      <c r="C18" s="12" t="s">
        <v>78</v>
      </c>
      <c r="D18" s="13" t="s">
        <v>76</v>
      </c>
      <c r="E18" s="11">
        <v>8</v>
      </c>
      <c r="F18" s="11">
        <v>8</v>
      </c>
      <c r="G18" s="18">
        <v>14</v>
      </c>
      <c r="H18" s="40">
        <f t="shared" si="0"/>
        <v>9.45945945945946</v>
      </c>
      <c r="I18" s="21">
        <v>6.3</v>
      </c>
      <c r="J18" s="30">
        <f t="shared" si="1"/>
        <v>15.75</v>
      </c>
      <c r="K18" s="21">
        <v>50.28</v>
      </c>
      <c r="L18" s="40">
        <f t="shared" si="2"/>
        <v>15.866149562450278</v>
      </c>
      <c r="M18" s="11">
        <v>52.97</v>
      </c>
      <c r="N18" s="40">
        <f t="shared" si="3"/>
        <v>16.740607891259202</v>
      </c>
      <c r="O18" s="44">
        <f t="shared" si="4"/>
        <v>57.816216913168944</v>
      </c>
      <c r="P18" s="47"/>
    </row>
    <row r="19" spans="2:16" s="11" customFormat="1" ht="12.75">
      <c r="B19" s="8">
        <v>7</v>
      </c>
      <c r="C19" s="12" t="s">
        <v>77</v>
      </c>
      <c r="D19" s="12" t="s">
        <v>76</v>
      </c>
      <c r="E19" s="11">
        <v>8</v>
      </c>
      <c r="F19" s="11">
        <v>8</v>
      </c>
      <c r="G19" s="18">
        <v>12</v>
      </c>
      <c r="H19" s="40">
        <f t="shared" si="0"/>
        <v>8.108108108108109</v>
      </c>
      <c r="I19" s="21">
        <v>6.2</v>
      </c>
      <c r="J19" s="30">
        <f t="shared" si="1"/>
        <v>15.5</v>
      </c>
      <c r="K19" s="21">
        <v>60.69</v>
      </c>
      <c r="L19" s="40">
        <f t="shared" si="2"/>
        <v>13.144669632558907</v>
      </c>
      <c r="M19" s="11">
        <v>60.78</v>
      </c>
      <c r="N19" s="40">
        <f t="shared" si="3"/>
        <v>14.589503126028298</v>
      </c>
      <c r="O19" s="44">
        <f t="shared" si="4"/>
        <v>51.34228086669531</v>
      </c>
      <c r="P19" s="47"/>
    </row>
    <row r="20" spans="2:16" s="11" customFormat="1" ht="12.75">
      <c r="B20" s="8">
        <v>8</v>
      </c>
      <c r="C20" s="9" t="s">
        <v>79</v>
      </c>
      <c r="D20" s="9" t="s">
        <v>76</v>
      </c>
      <c r="E20" s="10">
        <v>8</v>
      </c>
      <c r="F20" s="10">
        <v>8</v>
      </c>
      <c r="G20" s="18">
        <v>1</v>
      </c>
      <c r="H20" s="40">
        <f t="shared" si="0"/>
        <v>0.6756756756756757</v>
      </c>
      <c r="I20" s="21">
        <v>5.2</v>
      </c>
      <c r="J20" s="30">
        <f t="shared" si="1"/>
        <v>13</v>
      </c>
      <c r="K20" s="21">
        <v>82.04</v>
      </c>
      <c r="L20" s="40">
        <f t="shared" si="2"/>
        <v>9.723915163334958</v>
      </c>
      <c r="M20" s="11">
        <v>65.1</v>
      </c>
      <c r="N20" s="40">
        <f t="shared" si="3"/>
        <v>13.621351766513058</v>
      </c>
      <c r="O20" s="44">
        <f t="shared" si="4"/>
        <v>37.02094260552369</v>
      </c>
      <c r="P20" s="47"/>
    </row>
    <row r="21" spans="3:16" s="11" customFormat="1" ht="12.75">
      <c r="C21" s="12"/>
      <c r="H21" s="37"/>
      <c r="I21" s="13"/>
      <c r="J21" s="28"/>
      <c r="K21" s="13"/>
      <c r="L21" s="37"/>
      <c r="N21" s="37"/>
      <c r="O21" s="36"/>
      <c r="P21" s="47"/>
    </row>
    <row r="22" spans="8:16" s="11" customFormat="1" ht="12.75">
      <c r="H22" s="37"/>
      <c r="I22" s="13"/>
      <c r="J22" s="28"/>
      <c r="K22" s="13"/>
      <c r="L22" s="37"/>
      <c r="N22" s="37"/>
      <c r="O22" s="36"/>
      <c r="P22" s="47"/>
    </row>
    <row r="23" spans="8:16" s="11" customFormat="1" ht="12.75">
      <c r="H23" s="37"/>
      <c r="I23" s="13"/>
      <c r="J23" s="28"/>
      <c r="K23" s="13"/>
      <c r="L23" s="37"/>
      <c r="N23" s="37"/>
      <c r="O23" s="36"/>
      <c r="P23" s="47"/>
    </row>
    <row r="24" spans="8:16" s="11" customFormat="1" ht="12.75">
      <c r="H24" s="37"/>
      <c r="I24" s="13"/>
      <c r="J24" s="28"/>
      <c r="K24" s="13"/>
      <c r="L24" s="37"/>
      <c r="N24" s="37"/>
      <c r="O24" s="36"/>
      <c r="P24" s="47"/>
    </row>
    <row r="25" spans="8:16" s="11" customFormat="1" ht="12.75">
      <c r="H25" s="37"/>
      <c r="I25" s="13"/>
      <c r="J25" s="28"/>
      <c r="K25" s="13"/>
      <c r="L25" s="37"/>
      <c r="N25" s="37"/>
      <c r="O25" s="36"/>
      <c r="P25" s="47"/>
    </row>
    <row r="26" spans="8:16" s="11" customFormat="1" ht="12.75">
      <c r="H26" s="37"/>
      <c r="I26" s="13"/>
      <c r="J26" s="28"/>
      <c r="K26" s="13"/>
      <c r="L26" s="37"/>
      <c r="N26" s="37"/>
      <c r="O26" s="36"/>
      <c r="P26" s="47"/>
    </row>
    <row r="27" spans="8:16" s="11" customFormat="1" ht="12.75">
      <c r="H27" s="37"/>
      <c r="I27" s="13"/>
      <c r="J27" s="28"/>
      <c r="K27" s="13"/>
      <c r="L27" s="37"/>
      <c r="N27" s="37"/>
      <c r="O27" s="36"/>
      <c r="P27" s="47"/>
    </row>
    <row r="28" spans="8:16" s="11" customFormat="1" ht="12.75">
      <c r="H28" s="37"/>
      <c r="I28" s="13"/>
      <c r="J28" s="28"/>
      <c r="K28" s="13"/>
      <c r="L28" s="37"/>
      <c r="N28" s="37"/>
      <c r="O28" s="36"/>
      <c r="P28" s="47"/>
    </row>
    <row r="29" spans="8:16" s="11" customFormat="1" ht="12.75">
      <c r="H29" s="37"/>
      <c r="I29" s="13"/>
      <c r="J29" s="28"/>
      <c r="K29" s="13"/>
      <c r="L29" s="37"/>
      <c r="N29" s="37"/>
      <c r="O29" s="36"/>
      <c r="P29" s="47"/>
    </row>
    <row r="30" spans="8:16" s="11" customFormat="1" ht="12.75">
      <c r="H30" s="37"/>
      <c r="I30" s="13"/>
      <c r="J30" s="28"/>
      <c r="K30" s="13"/>
      <c r="L30" s="37"/>
      <c r="N30" s="37"/>
      <c r="O30" s="36"/>
      <c r="P30" s="47"/>
    </row>
    <row r="31" spans="8:16" s="11" customFormat="1" ht="12.75">
      <c r="H31" s="37"/>
      <c r="I31" s="13"/>
      <c r="J31" s="28"/>
      <c r="K31" s="13"/>
      <c r="L31" s="37"/>
      <c r="N31" s="37"/>
      <c r="O31" s="36"/>
      <c r="P31" s="47"/>
    </row>
    <row r="32" spans="8:16" s="11" customFormat="1" ht="12.75">
      <c r="H32" s="37"/>
      <c r="I32" s="13"/>
      <c r="J32" s="28"/>
      <c r="K32" s="13"/>
      <c r="L32" s="37"/>
      <c r="N32" s="37"/>
      <c r="O32" s="36"/>
      <c r="P32" s="47"/>
    </row>
    <row r="33" spans="8:16" s="11" customFormat="1" ht="12.75">
      <c r="H33" s="37"/>
      <c r="I33" s="13"/>
      <c r="J33" s="28"/>
      <c r="K33" s="13"/>
      <c r="L33" s="37"/>
      <c r="N33" s="37"/>
      <c r="O33" s="36"/>
      <c r="P33" s="47"/>
    </row>
    <row r="34" spans="8:16" s="11" customFormat="1" ht="12.75">
      <c r="H34" s="37"/>
      <c r="I34" s="13"/>
      <c r="J34" s="28"/>
      <c r="K34" s="13"/>
      <c r="L34" s="37"/>
      <c r="N34" s="37"/>
      <c r="O34" s="36"/>
      <c r="P34" s="47"/>
    </row>
    <row r="35" spans="8:16" s="11" customFormat="1" ht="12.75">
      <c r="H35" s="37"/>
      <c r="I35" s="13"/>
      <c r="J35" s="28"/>
      <c r="K35" s="13"/>
      <c r="L35" s="37"/>
      <c r="N35" s="37"/>
      <c r="O35" s="36"/>
      <c r="P35" s="47"/>
    </row>
    <row r="36" spans="8:16" s="11" customFormat="1" ht="12.75">
      <c r="H36" s="37"/>
      <c r="I36" s="13"/>
      <c r="J36" s="28"/>
      <c r="K36" s="13"/>
      <c r="L36" s="37"/>
      <c r="N36" s="37"/>
      <c r="O36" s="36"/>
      <c r="P36" s="47"/>
    </row>
    <row r="37" spans="8:16" s="11" customFormat="1" ht="12.75">
      <c r="H37" s="37"/>
      <c r="I37" s="13"/>
      <c r="J37" s="28"/>
      <c r="K37" s="13"/>
      <c r="L37" s="37"/>
      <c r="N37" s="37"/>
      <c r="O37" s="36"/>
      <c r="P37" s="47"/>
    </row>
    <row r="38" spans="8:16" s="11" customFormat="1" ht="12.75">
      <c r="H38" s="37"/>
      <c r="I38" s="13"/>
      <c r="J38" s="28"/>
      <c r="K38" s="13"/>
      <c r="L38" s="37"/>
      <c r="N38" s="37"/>
      <c r="O38" s="36"/>
      <c r="P38" s="47"/>
    </row>
    <row r="39" spans="8:16" s="11" customFormat="1" ht="12.75">
      <c r="H39" s="37"/>
      <c r="I39" s="13"/>
      <c r="J39" s="28"/>
      <c r="K39" s="13"/>
      <c r="L39" s="37"/>
      <c r="N39" s="37"/>
      <c r="O39" s="36"/>
      <c r="P39" s="47"/>
    </row>
    <row r="40" spans="8:16" s="11" customFormat="1" ht="12.75">
      <c r="H40" s="37"/>
      <c r="I40" s="13"/>
      <c r="J40" s="28"/>
      <c r="K40" s="13"/>
      <c r="L40" s="37"/>
      <c r="N40" s="37"/>
      <c r="O40" s="36"/>
      <c r="P40" s="47"/>
    </row>
    <row r="41" spans="8:16" s="11" customFormat="1" ht="12.75">
      <c r="H41" s="37"/>
      <c r="I41" s="13"/>
      <c r="J41" s="28"/>
      <c r="K41" s="13"/>
      <c r="L41" s="37"/>
      <c r="N41" s="37"/>
      <c r="O41" s="36"/>
      <c r="P41" s="47"/>
    </row>
    <row r="42" spans="8:16" s="11" customFormat="1" ht="12.75">
      <c r="H42" s="37"/>
      <c r="I42" s="13"/>
      <c r="J42" s="28"/>
      <c r="K42" s="13"/>
      <c r="L42" s="37"/>
      <c r="N42" s="37"/>
      <c r="O42" s="36"/>
      <c r="P42" s="47"/>
    </row>
    <row r="43" spans="8:16" s="11" customFormat="1" ht="12.75">
      <c r="H43" s="37"/>
      <c r="I43" s="13"/>
      <c r="J43" s="28"/>
      <c r="K43" s="13"/>
      <c r="L43" s="37"/>
      <c r="N43" s="37"/>
      <c r="O43" s="36"/>
      <c r="P43" s="47"/>
    </row>
    <row r="44" spans="8:16" s="14" customFormat="1" ht="12.75">
      <c r="H44" s="41"/>
      <c r="I44" s="20"/>
      <c r="J44" s="31"/>
      <c r="K44" s="20"/>
      <c r="L44" s="41"/>
      <c r="N44" s="41"/>
      <c r="O44" s="36"/>
      <c r="P44" s="46"/>
    </row>
    <row r="45" spans="8:16" s="14" customFormat="1" ht="12.75">
      <c r="H45" s="37"/>
      <c r="I45" s="20"/>
      <c r="J45" s="28"/>
      <c r="K45" s="20"/>
      <c r="L45" s="37"/>
      <c r="N45" s="37"/>
      <c r="O45" s="36"/>
      <c r="P45" s="46"/>
    </row>
    <row r="46" spans="8:16" s="14" customFormat="1" ht="12.75">
      <c r="H46" s="37"/>
      <c r="I46" s="20"/>
      <c r="J46" s="28"/>
      <c r="K46" s="20"/>
      <c r="L46" s="37"/>
      <c r="N46" s="37"/>
      <c r="O46" s="36"/>
      <c r="P46" s="46"/>
    </row>
    <row r="47" spans="8:16" s="14" customFormat="1" ht="12.75">
      <c r="H47" s="37"/>
      <c r="I47" s="20"/>
      <c r="J47" s="28"/>
      <c r="K47" s="20"/>
      <c r="L47" s="37"/>
      <c r="N47" s="37"/>
      <c r="O47" s="36"/>
      <c r="P47" s="46"/>
    </row>
    <row r="48" spans="8:16" s="14" customFormat="1" ht="12.75">
      <c r="H48" s="37"/>
      <c r="I48" s="20"/>
      <c r="J48" s="28"/>
      <c r="K48" s="20"/>
      <c r="L48" s="37"/>
      <c r="N48" s="37"/>
      <c r="O48" s="36"/>
      <c r="P48" s="46"/>
    </row>
    <row r="49" spans="8:16" s="14" customFormat="1" ht="12.75">
      <c r="H49" s="37"/>
      <c r="I49" s="20"/>
      <c r="J49" s="28"/>
      <c r="K49" s="20"/>
      <c r="L49" s="37"/>
      <c r="N49" s="37"/>
      <c r="O49" s="36"/>
      <c r="P49" s="46"/>
    </row>
    <row r="50" spans="8:16" s="14" customFormat="1" ht="12.75">
      <c r="H50" s="37"/>
      <c r="I50" s="20"/>
      <c r="J50" s="28"/>
      <c r="K50" s="20"/>
      <c r="L50" s="37"/>
      <c r="N50" s="37"/>
      <c r="O50" s="36"/>
      <c r="P50" s="46"/>
    </row>
    <row r="51" spans="8:16" s="14" customFormat="1" ht="12.75">
      <c r="H51" s="37"/>
      <c r="I51" s="20"/>
      <c r="J51" s="28"/>
      <c r="K51" s="20"/>
      <c r="L51" s="37"/>
      <c r="N51" s="37"/>
      <c r="O51" s="36"/>
      <c r="P51" s="46"/>
    </row>
    <row r="52" spans="8:16" s="14" customFormat="1" ht="12.75">
      <c r="H52" s="37"/>
      <c r="I52" s="20"/>
      <c r="J52" s="28"/>
      <c r="K52" s="20"/>
      <c r="L52" s="37"/>
      <c r="N52" s="37"/>
      <c r="O52" s="36"/>
      <c r="P52" s="46"/>
    </row>
    <row r="53" spans="8:16" s="14" customFormat="1" ht="12.75">
      <c r="H53" s="37"/>
      <c r="I53" s="20"/>
      <c r="J53" s="28"/>
      <c r="K53" s="20"/>
      <c r="L53" s="37"/>
      <c r="N53" s="37"/>
      <c r="O53" s="36"/>
      <c r="P53" s="46"/>
    </row>
    <row r="54" spans="8:16" s="14" customFormat="1" ht="12.75">
      <c r="H54" s="37"/>
      <c r="I54" s="20"/>
      <c r="J54" s="28"/>
      <c r="K54" s="20"/>
      <c r="L54" s="37"/>
      <c r="N54" s="37"/>
      <c r="O54" s="36"/>
      <c r="P54" s="46"/>
    </row>
    <row r="55" spans="8:16" s="14" customFormat="1" ht="12.75">
      <c r="H55" s="37"/>
      <c r="I55" s="20"/>
      <c r="J55" s="28"/>
      <c r="K55" s="20"/>
      <c r="L55" s="37"/>
      <c r="N55" s="37"/>
      <c r="O55" s="36"/>
      <c r="P55" s="46"/>
    </row>
    <row r="56" spans="8:16" s="14" customFormat="1" ht="12.75">
      <c r="H56" s="37"/>
      <c r="I56" s="20"/>
      <c r="J56" s="28"/>
      <c r="K56" s="20"/>
      <c r="L56" s="37"/>
      <c r="N56" s="37"/>
      <c r="O56" s="36"/>
      <c r="P56" s="46"/>
    </row>
    <row r="57" spans="8:16" s="14" customFormat="1" ht="12.75">
      <c r="H57" s="37"/>
      <c r="I57" s="20"/>
      <c r="J57" s="28"/>
      <c r="K57" s="20"/>
      <c r="L57" s="37"/>
      <c r="N57" s="37"/>
      <c r="O57" s="36"/>
      <c r="P57" s="46"/>
    </row>
    <row r="58" spans="8:16" s="14" customFormat="1" ht="12.75">
      <c r="H58" s="37"/>
      <c r="I58" s="20"/>
      <c r="J58" s="28"/>
      <c r="K58" s="20"/>
      <c r="L58" s="37"/>
      <c r="N58" s="37"/>
      <c r="O58" s="36"/>
      <c r="P58" s="46"/>
    </row>
    <row r="59" spans="8:16" s="14" customFormat="1" ht="12.75">
      <c r="H59" s="37"/>
      <c r="I59" s="20"/>
      <c r="J59" s="28"/>
      <c r="K59" s="20"/>
      <c r="L59" s="37"/>
      <c r="N59" s="37"/>
      <c r="O59" s="36"/>
      <c r="P59" s="46"/>
    </row>
    <row r="60" spans="8:16" s="14" customFormat="1" ht="12.75">
      <c r="H60" s="37"/>
      <c r="I60" s="20"/>
      <c r="J60" s="28"/>
      <c r="K60" s="20"/>
      <c r="L60" s="37"/>
      <c r="N60" s="37"/>
      <c r="O60" s="36"/>
      <c r="P60" s="46"/>
    </row>
    <row r="61" spans="8:16" s="14" customFormat="1" ht="12.75">
      <c r="H61" s="37"/>
      <c r="I61" s="20"/>
      <c r="J61" s="28"/>
      <c r="K61" s="20"/>
      <c r="L61" s="37"/>
      <c r="N61" s="37"/>
      <c r="O61" s="36"/>
      <c r="P61" s="46"/>
    </row>
    <row r="62" spans="8:16" s="14" customFormat="1" ht="12.75">
      <c r="H62" s="37"/>
      <c r="I62" s="20"/>
      <c r="J62" s="28"/>
      <c r="K62" s="20"/>
      <c r="L62" s="37"/>
      <c r="N62" s="37"/>
      <c r="O62" s="36"/>
      <c r="P62" s="46"/>
    </row>
    <row r="63" spans="8:16" s="14" customFormat="1" ht="12.75">
      <c r="H63" s="37"/>
      <c r="I63" s="20"/>
      <c r="J63" s="28"/>
      <c r="K63" s="20"/>
      <c r="L63" s="37"/>
      <c r="N63" s="37"/>
      <c r="O63" s="36"/>
      <c r="P63" s="46"/>
    </row>
    <row r="64" spans="8:16" s="14" customFormat="1" ht="12.75">
      <c r="H64" s="37"/>
      <c r="I64" s="20"/>
      <c r="J64" s="28"/>
      <c r="K64" s="20"/>
      <c r="L64" s="37"/>
      <c r="N64" s="37"/>
      <c r="O64" s="36"/>
      <c r="P64" s="46"/>
    </row>
    <row r="65" spans="8:16" s="14" customFormat="1" ht="12.75">
      <c r="H65" s="37"/>
      <c r="I65" s="20"/>
      <c r="J65" s="28"/>
      <c r="K65" s="20"/>
      <c r="L65" s="37"/>
      <c r="N65" s="37"/>
      <c r="O65" s="36"/>
      <c r="P65" s="46"/>
    </row>
    <row r="66" spans="8:16" s="14" customFormat="1" ht="12.75">
      <c r="H66" s="37"/>
      <c r="I66" s="20"/>
      <c r="J66" s="28"/>
      <c r="K66" s="20"/>
      <c r="L66" s="37"/>
      <c r="N66" s="37"/>
      <c r="O66" s="36"/>
      <c r="P66" s="46"/>
    </row>
    <row r="67" spans="8:16" s="14" customFormat="1" ht="12.75">
      <c r="H67" s="37"/>
      <c r="I67" s="20"/>
      <c r="J67" s="28"/>
      <c r="K67" s="20"/>
      <c r="L67" s="37"/>
      <c r="N67" s="37"/>
      <c r="O67" s="36"/>
      <c r="P67" s="46"/>
    </row>
    <row r="68" spans="8:16" s="14" customFormat="1" ht="12.75">
      <c r="H68" s="37"/>
      <c r="I68" s="20"/>
      <c r="J68" s="28"/>
      <c r="K68" s="20"/>
      <c r="L68" s="37"/>
      <c r="N68" s="37"/>
      <c r="O68" s="36"/>
      <c r="P68" s="46"/>
    </row>
    <row r="69" spans="8:16" s="14" customFormat="1" ht="12.75">
      <c r="H69" s="37"/>
      <c r="I69" s="20"/>
      <c r="J69" s="28"/>
      <c r="K69" s="20"/>
      <c r="L69" s="37"/>
      <c r="N69" s="37"/>
      <c r="O69" s="36"/>
      <c r="P69" s="46"/>
    </row>
    <row r="70" spans="8:16" s="14" customFormat="1" ht="12.75">
      <c r="H70" s="37"/>
      <c r="I70" s="20"/>
      <c r="J70" s="28"/>
      <c r="K70" s="20"/>
      <c r="L70" s="37"/>
      <c r="N70" s="37"/>
      <c r="O70" s="36"/>
      <c r="P70" s="46"/>
    </row>
    <row r="71" spans="8:16" s="14" customFormat="1" ht="12.75">
      <c r="H71" s="37"/>
      <c r="I71" s="20"/>
      <c r="J71" s="28"/>
      <c r="K71" s="20"/>
      <c r="L71" s="37"/>
      <c r="N71" s="37"/>
      <c r="O71" s="36"/>
      <c r="P71" s="46"/>
    </row>
    <row r="72" spans="8:16" s="14" customFormat="1" ht="12.75">
      <c r="H72" s="37"/>
      <c r="I72" s="20"/>
      <c r="J72" s="28"/>
      <c r="K72" s="20"/>
      <c r="L72" s="37"/>
      <c r="N72" s="37"/>
      <c r="O72" s="36"/>
      <c r="P72" s="4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2"/>
  <sheetViews>
    <sheetView zoomScalePageLayoutView="0" workbookViewId="0" topLeftCell="B10">
      <selection activeCell="D10" sqref="D1:F16384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1.421875" style="0" customWidth="1"/>
    <col min="4" max="4" width="24.00390625" style="0" customWidth="1"/>
    <col min="5" max="5" width="6.00390625" style="0" customWidth="1"/>
    <col min="6" max="6" width="8.8515625" style="0" customWidth="1"/>
    <col min="7" max="7" width="8.57421875" style="0" customWidth="1"/>
    <col min="8" max="8" width="10.421875" style="65" customWidth="1"/>
    <col min="9" max="9" width="9.140625" style="19" customWidth="1"/>
    <col min="10" max="10" width="10.57421875" style="28" customWidth="1"/>
    <col min="11" max="11" width="9.140625" style="19" customWidth="1"/>
    <col min="12" max="12" width="9.7109375" style="37" customWidth="1"/>
    <col min="14" max="14" width="10.421875" style="37" customWidth="1"/>
    <col min="15" max="15" width="9.140625" style="36" customWidth="1"/>
  </cols>
  <sheetData>
    <row r="1" spans="5:7" ht="10.5" customHeight="1">
      <c r="E1" s="1"/>
      <c r="F1" s="1"/>
      <c r="G1" s="1"/>
    </row>
    <row r="2" spans="3:7" ht="8.25" customHeight="1">
      <c r="C2" s="17" t="s">
        <v>6</v>
      </c>
      <c r="D2" s="17"/>
      <c r="E2" s="1"/>
      <c r="F2" s="1"/>
      <c r="G2" s="1"/>
    </row>
    <row r="3" spans="2:14" ht="15.75">
      <c r="B3" s="16" t="s">
        <v>9</v>
      </c>
      <c r="C3" s="16"/>
      <c r="D3" s="16"/>
      <c r="E3" s="16"/>
      <c r="F3" s="16"/>
      <c r="G3" s="16"/>
      <c r="H3" s="66"/>
      <c r="N3" s="38"/>
    </row>
    <row r="4" spans="2:14" ht="15.75">
      <c r="B4" s="16" t="s">
        <v>12</v>
      </c>
      <c r="C4" s="16"/>
      <c r="D4" s="16"/>
      <c r="E4" s="16"/>
      <c r="F4" s="16"/>
      <c r="G4" s="16"/>
      <c r="H4" s="66"/>
      <c r="N4" s="38"/>
    </row>
    <row r="5" spans="2:14" ht="15.75">
      <c r="B5" s="16" t="s">
        <v>14</v>
      </c>
      <c r="C5" s="16"/>
      <c r="D5" s="16"/>
      <c r="E5" s="16"/>
      <c r="F5" s="16"/>
      <c r="G5" s="16"/>
      <c r="H5" s="66"/>
      <c r="N5" s="38"/>
    </row>
    <row r="6" ht="6" customHeight="1"/>
    <row r="7" spans="2:7" ht="15">
      <c r="B7" s="2" t="s">
        <v>4</v>
      </c>
      <c r="C7" s="15" t="s">
        <v>10</v>
      </c>
      <c r="D7" s="3"/>
      <c r="E7" s="3"/>
      <c r="F7" s="3"/>
      <c r="G7" s="3"/>
    </row>
    <row r="8" spans="2:7" ht="8.25" customHeight="1">
      <c r="B8" s="2"/>
      <c r="C8" s="15"/>
      <c r="D8" s="3"/>
      <c r="E8" s="3"/>
      <c r="F8" s="3"/>
      <c r="G8" s="3"/>
    </row>
    <row r="9" spans="2:7" ht="15">
      <c r="B9" s="2" t="s">
        <v>0</v>
      </c>
      <c r="C9" s="15" t="s">
        <v>20</v>
      </c>
      <c r="D9" s="3"/>
      <c r="E9" s="3"/>
      <c r="F9" s="3"/>
      <c r="G9" s="3"/>
    </row>
    <row r="10" spans="2:7" ht="11.25" customHeight="1">
      <c r="B10" s="2"/>
      <c r="C10" s="15"/>
      <c r="D10" s="3"/>
      <c r="E10" s="3"/>
      <c r="F10" s="3"/>
      <c r="G10" s="3"/>
    </row>
    <row r="11" spans="2:6" ht="15">
      <c r="B11" s="2" t="s">
        <v>1</v>
      </c>
      <c r="C11" s="22" t="s">
        <v>21</v>
      </c>
      <c r="D11" s="3"/>
      <c r="E11" s="3"/>
      <c r="F11" s="7" t="s">
        <v>11</v>
      </c>
    </row>
    <row r="12" spans="2:16" ht="36" customHeight="1">
      <c r="B12" s="4" t="s">
        <v>5</v>
      </c>
      <c r="C12" s="5" t="s">
        <v>2</v>
      </c>
      <c r="D12" s="6" t="s">
        <v>7</v>
      </c>
      <c r="E12" s="6" t="s">
        <v>8</v>
      </c>
      <c r="F12" s="6" t="s">
        <v>3</v>
      </c>
      <c r="G12" s="23" t="s">
        <v>19</v>
      </c>
      <c r="H12" s="29" t="s">
        <v>13</v>
      </c>
      <c r="I12" s="24" t="s">
        <v>16</v>
      </c>
      <c r="J12" s="32" t="s">
        <v>13</v>
      </c>
      <c r="K12" s="25" t="s">
        <v>17</v>
      </c>
      <c r="L12" s="42" t="s">
        <v>13</v>
      </c>
      <c r="M12" s="26" t="s">
        <v>18</v>
      </c>
      <c r="N12" s="43" t="s">
        <v>13</v>
      </c>
      <c r="O12" s="36" t="s">
        <v>82</v>
      </c>
      <c r="P12" s="33" t="s">
        <v>83</v>
      </c>
    </row>
    <row r="13" spans="2:16" s="53" customFormat="1" ht="18.75" customHeight="1">
      <c r="B13" s="53">
        <v>1</v>
      </c>
      <c r="C13" s="49" t="s">
        <v>61</v>
      </c>
      <c r="D13" s="49" t="s">
        <v>45</v>
      </c>
      <c r="E13" s="49" t="s">
        <v>62</v>
      </c>
      <c r="F13" s="49">
        <v>11</v>
      </c>
      <c r="G13" s="58">
        <v>12</v>
      </c>
      <c r="H13" s="67">
        <f aca="true" t="shared" si="0" ref="H13:H25">25*G13/48</f>
        <v>6.25</v>
      </c>
      <c r="I13" s="52">
        <v>9.7</v>
      </c>
      <c r="J13" s="30">
        <f aca="true" t="shared" si="1" ref="J13:J25">25*I13/10</f>
        <v>24.249999999999996</v>
      </c>
      <c r="K13" s="52">
        <v>53.94</v>
      </c>
      <c r="L13" s="40">
        <f aca="true" t="shared" si="2" ref="L13:L25">25*43/K13</f>
        <v>19.92955135335558</v>
      </c>
      <c r="M13" s="53">
        <v>42.5</v>
      </c>
      <c r="N13" s="40">
        <f aca="true" t="shared" si="3" ref="N13:N25">25*42.5/M13</f>
        <v>25</v>
      </c>
      <c r="O13" s="70">
        <f aca="true" t="shared" si="4" ref="O13:O25">SUM(H13,J13,L13,N13)</f>
        <v>75.42955135335558</v>
      </c>
      <c r="P13" s="55" t="s">
        <v>84</v>
      </c>
    </row>
    <row r="14" spans="2:16" s="53" customFormat="1" ht="18.75" customHeight="1">
      <c r="B14" s="48">
        <v>2</v>
      </c>
      <c r="C14" s="56" t="s">
        <v>38</v>
      </c>
      <c r="D14" s="49" t="s">
        <v>23</v>
      </c>
      <c r="E14" s="49" t="s">
        <v>37</v>
      </c>
      <c r="F14" s="50">
        <v>9</v>
      </c>
      <c r="G14" s="51">
        <v>12</v>
      </c>
      <c r="H14" s="67">
        <f t="shared" si="0"/>
        <v>6.25</v>
      </c>
      <c r="I14" s="52">
        <v>9.5</v>
      </c>
      <c r="J14" s="30">
        <f t="shared" si="1"/>
        <v>23.75</v>
      </c>
      <c r="K14" s="52">
        <v>43</v>
      </c>
      <c r="L14" s="40">
        <f t="shared" si="2"/>
        <v>25</v>
      </c>
      <c r="M14" s="53">
        <v>52.93</v>
      </c>
      <c r="N14" s="40">
        <f t="shared" si="3"/>
        <v>20.07368222180238</v>
      </c>
      <c r="O14" s="70">
        <f t="shared" si="4"/>
        <v>75.07368222180239</v>
      </c>
      <c r="P14" s="55" t="s">
        <v>85</v>
      </c>
    </row>
    <row r="15" spans="2:16" s="53" customFormat="1" ht="18.75" customHeight="1">
      <c r="B15" s="53">
        <v>3</v>
      </c>
      <c r="C15" s="49" t="s">
        <v>90</v>
      </c>
      <c r="D15" s="49" t="s">
        <v>88</v>
      </c>
      <c r="E15" s="49">
        <v>11</v>
      </c>
      <c r="F15" s="50">
        <v>11</v>
      </c>
      <c r="G15" s="53">
        <v>16.25</v>
      </c>
      <c r="H15" s="77">
        <f t="shared" si="0"/>
        <v>8.463541666666666</v>
      </c>
      <c r="I15" s="52">
        <v>9.5</v>
      </c>
      <c r="J15" s="78">
        <f t="shared" si="1"/>
        <v>23.75</v>
      </c>
      <c r="K15" s="52">
        <v>51.94</v>
      </c>
      <c r="L15" s="76">
        <f t="shared" si="2"/>
        <v>20.696958028494418</v>
      </c>
      <c r="M15" s="53">
        <v>57.34</v>
      </c>
      <c r="N15" s="76">
        <f t="shared" si="3"/>
        <v>18.529822113707706</v>
      </c>
      <c r="O15" s="70">
        <f t="shared" si="4"/>
        <v>71.44032180886879</v>
      </c>
      <c r="P15" s="55" t="s">
        <v>85</v>
      </c>
    </row>
    <row r="16" spans="2:16" s="53" customFormat="1" ht="18.75" customHeight="1">
      <c r="B16" s="48">
        <v>4</v>
      </c>
      <c r="C16" s="49" t="s">
        <v>60</v>
      </c>
      <c r="D16" s="49" t="s">
        <v>45</v>
      </c>
      <c r="E16" s="49" t="s">
        <v>59</v>
      </c>
      <c r="F16" s="49">
        <v>10</v>
      </c>
      <c r="G16" s="49">
        <v>5.5</v>
      </c>
      <c r="H16" s="67">
        <f t="shared" si="0"/>
        <v>2.8645833333333335</v>
      </c>
      <c r="I16" s="52">
        <v>9.5</v>
      </c>
      <c r="J16" s="30">
        <f t="shared" si="1"/>
        <v>23.75</v>
      </c>
      <c r="K16" s="52">
        <v>63.18</v>
      </c>
      <c r="L16" s="40">
        <f t="shared" si="2"/>
        <v>17.014878125989238</v>
      </c>
      <c r="M16" s="53">
        <v>45.32</v>
      </c>
      <c r="N16" s="40">
        <f t="shared" si="3"/>
        <v>23.444395410414828</v>
      </c>
      <c r="O16" s="70">
        <f t="shared" si="4"/>
        <v>67.0738568697374</v>
      </c>
      <c r="P16" s="55" t="s">
        <v>85</v>
      </c>
    </row>
    <row r="17" spans="2:16" s="53" customFormat="1" ht="18.75" customHeight="1">
      <c r="B17" s="53">
        <v>5</v>
      </c>
      <c r="C17" s="49" t="s">
        <v>60</v>
      </c>
      <c r="D17" s="49" t="s">
        <v>45</v>
      </c>
      <c r="E17" s="49" t="s">
        <v>62</v>
      </c>
      <c r="F17" s="49">
        <v>11</v>
      </c>
      <c r="G17" s="49">
        <v>24.5</v>
      </c>
      <c r="H17" s="67">
        <f t="shared" si="0"/>
        <v>12.760416666666666</v>
      </c>
      <c r="I17" s="52">
        <v>8.7</v>
      </c>
      <c r="J17" s="30">
        <f t="shared" si="1"/>
        <v>21.749999999999996</v>
      </c>
      <c r="K17" s="52">
        <v>78.88</v>
      </c>
      <c r="L17" s="40">
        <f t="shared" si="2"/>
        <v>13.628296146044626</v>
      </c>
      <c r="M17" s="53">
        <v>59</v>
      </c>
      <c r="N17" s="40">
        <f t="shared" si="3"/>
        <v>18.008474576271187</v>
      </c>
      <c r="O17" s="70">
        <f t="shared" si="4"/>
        <v>66.14718738898247</v>
      </c>
      <c r="P17" s="55"/>
    </row>
    <row r="18" spans="2:16" s="53" customFormat="1" ht="18.75" customHeight="1">
      <c r="B18" s="48">
        <v>6</v>
      </c>
      <c r="C18" s="49" t="s">
        <v>36</v>
      </c>
      <c r="D18" s="49" t="s">
        <v>23</v>
      </c>
      <c r="E18" s="49" t="s">
        <v>37</v>
      </c>
      <c r="F18" s="50">
        <v>9</v>
      </c>
      <c r="G18" s="53">
        <v>15.5</v>
      </c>
      <c r="H18" s="67">
        <f t="shared" si="0"/>
        <v>8.072916666666666</v>
      </c>
      <c r="I18" s="52">
        <v>7</v>
      </c>
      <c r="J18" s="30">
        <f t="shared" si="1"/>
        <v>17.5</v>
      </c>
      <c r="K18" s="52">
        <v>63</v>
      </c>
      <c r="L18" s="40">
        <f t="shared" si="2"/>
        <v>17.063492063492063</v>
      </c>
      <c r="M18" s="53">
        <v>54.25</v>
      </c>
      <c r="N18" s="40">
        <f t="shared" si="3"/>
        <v>19.5852534562212</v>
      </c>
      <c r="O18" s="70">
        <f t="shared" si="4"/>
        <v>62.22166218637993</v>
      </c>
      <c r="P18" s="59"/>
    </row>
    <row r="19" spans="2:16" s="11" customFormat="1" ht="18.75" customHeight="1">
      <c r="B19" s="53">
        <v>7</v>
      </c>
      <c r="C19" s="49" t="s">
        <v>55</v>
      </c>
      <c r="D19" s="49" t="s">
        <v>45</v>
      </c>
      <c r="E19" s="49" t="s">
        <v>56</v>
      </c>
      <c r="F19" s="49">
        <v>9</v>
      </c>
      <c r="G19" s="49">
        <v>5</v>
      </c>
      <c r="H19" s="67">
        <f t="shared" si="0"/>
        <v>2.6041666666666665</v>
      </c>
      <c r="I19" s="52">
        <v>9.5</v>
      </c>
      <c r="J19" s="30">
        <f t="shared" si="1"/>
        <v>23.75</v>
      </c>
      <c r="K19" s="52">
        <v>68.15</v>
      </c>
      <c r="L19" s="40">
        <f t="shared" si="2"/>
        <v>15.774027879677181</v>
      </c>
      <c r="M19" s="53">
        <v>55.35</v>
      </c>
      <c r="N19" s="40">
        <f t="shared" si="3"/>
        <v>19.196025293586267</v>
      </c>
      <c r="O19" s="70">
        <f t="shared" si="4"/>
        <v>61.324219839930116</v>
      </c>
      <c r="P19" s="59"/>
    </row>
    <row r="20" spans="2:16" s="11" customFormat="1" ht="18.75" customHeight="1">
      <c r="B20" s="8">
        <v>8</v>
      </c>
      <c r="C20" s="9" t="s">
        <v>52</v>
      </c>
      <c r="D20" s="9" t="s">
        <v>45</v>
      </c>
      <c r="E20" s="9" t="s">
        <v>53</v>
      </c>
      <c r="F20" s="9">
        <v>9</v>
      </c>
      <c r="G20" s="9">
        <v>11</v>
      </c>
      <c r="H20" s="67">
        <f t="shared" si="0"/>
        <v>5.729166666666667</v>
      </c>
      <c r="I20" s="21">
        <v>8.1</v>
      </c>
      <c r="J20" s="30">
        <f t="shared" si="1"/>
        <v>20.25</v>
      </c>
      <c r="K20" s="21">
        <v>75.31</v>
      </c>
      <c r="L20" s="40">
        <f t="shared" si="2"/>
        <v>14.274332757933873</v>
      </c>
      <c r="M20" s="11">
        <v>53.84</v>
      </c>
      <c r="N20" s="40">
        <f t="shared" si="3"/>
        <v>19.734398216939077</v>
      </c>
      <c r="O20" s="69">
        <f t="shared" si="4"/>
        <v>59.98789764153962</v>
      </c>
      <c r="P20" s="35"/>
    </row>
    <row r="21" spans="2:16" s="11" customFormat="1" ht="18.75" customHeight="1">
      <c r="B21" s="11">
        <v>9</v>
      </c>
      <c r="C21" s="9" t="s">
        <v>63</v>
      </c>
      <c r="D21" s="9" t="s">
        <v>45</v>
      </c>
      <c r="E21" s="9" t="s">
        <v>62</v>
      </c>
      <c r="F21" s="9">
        <v>11</v>
      </c>
      <c r="G21" s="9">
        <v>10</v>
      </c>
      <c r="H21" s="67">
        <f t="shared" si="0"/>
        <v>5.208333333333333</v>
      </c>
      <c r="I21" s="21">
        <v>8.5</v>
      </c>
      <c r="J21" s="30">
        <f t="shared" si="1"/>
        <v>21.25</v>
      </c>
      <c r="K21" s="21">
        <v>75.94</v>
      </c>
      <c r="L21" s="40">
        <f t="shared" si="2"/>
        <v>14.155912562549382</v>
      </c>
      <c r="M21" s="11">
        <v>55.59</v>
      </c>
      <c r="N21" s="40">
        <f t="shared" si="3"/>
        <v>19.1131498470948</v>
      </c>
      <c r="O21" s="69">
        <f t="shared" si="4"/>
        <v>59.72739574297752</v>
      </c>
      <c r="P21" s="35"/>
    </row>
    <row r="22" spans="2:16" s="11" customFormat="1" ht="18.75" customHeight="1">
      <c r="B22" s="8">
        <v>10</v>
      </c>
      <c r="C22" s="9" t="s">
        <v>52</v>
      </c>
      <c r="D22" s="9" t="s">
        <v>45</v>
      </c>
      <c r="E22" s="9" t="s">
        <v>53</v>
      </c>
      <c r="F22" s="9">
        <v>9</v>
      </c>
      <c r="G22" s="9">
        <v>17.5</v>
      </c>
      <c r="H22" s="67">
        <f t="shared" si="0"/>
        <v>9.114583333333334</v>
      </c>
      <c r="I22" s="21">
        <v>7.9</v>
      </c>
      <c r="J22" s="30">
        <f t="shared" si="1"/>
        <v>19.75</v>
      </c>
      <c r="K22" s="21">
        <v>79.94</v>
      </c>
      <c r="L22" s="40">
        <f t="shared" si="2"/>
        <v>13.447585689266951</v>
      </c>
      <c r="M22" s="11">
        <v>62.66</v>
      </c>
      <c r="N22" s="40">
        <f t="shared" si="3"/>
        <v>16.956591126715608</v>
      </c>
      <c r="O22" s="69">
        <f t="shared" si="4"/>
        <v>59.268760149315895</v>
      </c>
      <c r="P22" s="35"/>
    </row>
    <row r="23" spans="2:16" s="11" customFormat="1" ht="18.75" customHeight="1">
      <c r="B23" s="11">
        <v>11</v>
      </c>
      <c r="C23" s="9" t="s">
        <v>58</v>
      </c>
      <c r="D23" s="9" t="s">
        <v>45</v>
      </c>
      <c r="E23" s="9" t="s">
        <v>59</v>
      </c>
      <c r="F23" s="9">
        <v>10</v>
      </c>
      <c r="G23" s="9">
        <v>7.25</v>
      </c>
      <c r="H23" s="67">
        <f t="shared" si="0"/>
        <v>3.7760416666666665</v>
      </c>
      <c r="I23" s="21">
        <v>9</v>
      </c>
      <c r="J23" s="30">
        <f t="shared" si="1"/>
        <v>22.5</v>
      </c>
      <c r="K23" s="21">
        <v>80.72</v>
      </c>
      <c r="L23" s="40">
        <f t="shared" si="2"/>
        <v>13.317641228939545</v>
      </c>
      <c r="M23" s="11">
        <v>54.65</v>
      </c>
      <c r="N23" s="40">
        <f t="shared" si="3"/>
        <v>19.441903019213175</v>
      </c>
      <c r="O23" s="69">
        <f t="shared" si="4"/>
        <v>59.03558591481939</v>
      </c>
      <c r="P23" s="35"/>
    </row>
    <row r="24" spans="2:16" s="11" customFormat="1" ht="18.75" customHeight="1">
      <c r="B24" s="8">
        <v>12</v>
      </c>
      <c r="C24" s="9" t="s">
        <v>57</v>
      </c>
      <c r="D24" s="9" t="s">
        <v>45</v>
      </c>
      <c r="E24" s="9" t="s">
        <v>56</v>
      </c>
      <c r="F24" s="9">
        <v>9</v>
      </c>
      <c r="G24" s="9">
        <v>9</v>
      </c>
      <c r="H24" s="67">
        <f t="shared" si="0"/>
        <v>4.6875</v>
      </c>
      <c r="I24" s="21">
        <v>9</v>
      </c>
      <c r="J24" s="30">
        <f t="shared" si="1"/>
        <v>22.5</v>
      </c>
      <c r="K24" s="21">
        <v>89.53</v>
      </c>
      <c r="L24" s="40">
        <f t="shared" si="2"/>
        <v>12.007148441863063</v>
      </c>
      <c r="M24" s="11">
        <v>55.12</v>
      </c>
      <c r="N24" s="40">
        <f t="shared" si="3"/>
        <v>19.27612481857765</v>
      </c>
      <c r="O24" s="69">
        <f t="shared" si="4"/>
        <v>58.470773260440716</v>
      </c>
      <c r="P24" s="35"/>
    </row>
    <row r="25" spans="2:15" s="11" customFormat="1" ht="25.5" customHeight="1">
      <c r="B25" s="11">
        <v>13</v>
      </c>
      <c r="C25" s="9" t="s">
        <v>54</v>
      </c>
      <c r="D25" s="9" t="s">
        <v>45</v>
      </c>
      <c r="E25" s="9" t="s">
        <v>53</v>
      </c>
      <c r="F25" s="9">
        <v>9</v>
      </c>
      <c r="G25" s="45">
        <v>2</v>
      </c>
      <c r="H25" s="67">
        <f t="shared" si="0"/>
        <v>1.0416666666666667</v>
      </c>
      <c r="I25" s="21">
        <v>7.6</v>
      </c>
      <c r="J25" s="30">
        <f t="shared" si="1"/>
        <v>19</v>
      </c>
      <c r="K25" s="21">
        <v>74.32</v>
      </c>
      <c r="L25" s="40">
        <f t="shared" si="2"/>
        <v>14.464477933261573</v>
      </c>
      <c r="M25" s="11">
        <v>60.25</v>
      </c>
      <c r="N25" s="40">
        <f t="shared" si="3"/>
        <v>17.634854771784234</v>
      </c>
      <c r="O25" s="69">
        <f t="shared" si="4"/>
        <v>52.140999371712475</v>
      </c>
    </row>
    <row r="26" spans="8:16" s="11" customFormat="1" ht="18.75" customHeight="1">
      <c r="H26" s="65"/>
      <c r="I26" s="13"/>
      <c r="J26" s="28"/>
      <c r="K26" s="13"/>
      <c r="L26" s="37"/>
      <c r="N26" s="37"/>
      <c r="O26" s="36"/>
      <c r="P26" s="35"/>
    </row>
    <row r="27" spans="8:16" s="11" customFormat="1" ht="18.75" customHeight="1">
      <c r="H27" s="65"/>
      <c r="I27" s="13"/>
      <c r="J27" s="28"/>
      <c r="K27" s="13"/>
      <c r="L27" s="37"/>
      <c r="N27" s="37"/>
      <c r="O27" s="36"/>
      <c r="P27" s="35"/>
    </row>
    <row r="28" spans="8:16" s="11" customFormat="1" ht="18.75" customHeight="1">
      <c r="H28" s="65"/>
      <c r="I28" s="13"/>
      <c r="J28" s="28"/>
      <c r="K28" s="13"/>
      <c r="L28" s="37"/>
      <c r="N28" s="37"/>
      <c r="O28" s="36"/>
      <c r="P28" s="35"/>
    </row>
    <row r="29" spans="8:16" s="11" customFormat="1" ht="18.75" customHeight="1">
      <c r="H29" s="65"/>
      <c r="I29" s="13"/>
      <c r="J29" s="28"/>
      <c r="K29" s="13"/>
      <c r="L29" s="37"/>
      <c r="N29" s="37"/>
      <c r="O29" s="36"/>
      <c r="P29" s="35"/>
    </row>
    <row r="30" spans="8:16" s="11" customFormat="1" ht="18.75" customHeight="1">
      <c r="H30" s="65"/>
      <c r="I30" s="13"/>
      <c r="J30" s="28"/>
      <c r="K30" s="13"/>
      <c r="L30" s="37"/>
      <c r="N30" s="37"/>
      <c r="O30" s="36"/>
      <c r="P30" s="35"/>
    </row>
    <row r="31" spans="8:16" s="11" customFormat="1" ht="18.75" customHeight="1">
      <c r="H31" s="65"/>
      <c r="I31" s="13"/>
      <c r="J31" s="28"/>
      <c r="K31" s="13"/>
      <c r="L31" s="37"/>
      <c r="N31" s="37"/>
      <c r="O31" s="36"/>
      <c r="P31" s="35"/>
    </row>
    <row r="32" spans="8:16" s="11" customFormat="1" ht="18.75" customHeight="1">
      <c r="H32" s="65"/>
      <c r="I32" s="13"/>
      <c r="J32" s="28"/>
      <c r="K32" s="13"/>
      <c r="L32" s="37"/>
      <c r="N32" s="37"/>
      <c r="O32" s="36"/>
      <c r="P32" s="35"/>
    </row>
    <row r="33" spans="8:16" s="11" customFormat="1" ht="18.75" customHeight="1">
      <c r="H33" s="65"/>
      <c r="I33" s="13"/>
      <c r="J33" s="28"/>
      <c r="K33" s="13"/>
      <c r="L33" s="37"/>
      <c r="N33" s="37"/>
      <c r="O33" s="36"/>
      <c r="P33" s="35"/>
    </row>
    <row r="34" spans="8:16" s="11" customFormat="1" ht="18.75" customHeight="1">
      <c r="H34" s="65"/>
      <c r="I34" s="13"/>
      <c r="J34" s="28"/>
      <c r="K34" s="13"/>
      <c r="L34" s="37"/>
      <c r="N34" s="37"/>
      <c r="O34" s="36"/>
      <c r="P34" s="35"/>
    </row>
    <row r="35" spans="8:16" s="11" customFormat="1" ht="12.75">
      <c r="H35" s="65"/>
      <c r="I35" s="13"/>
      <c r="J35" s="28"/>
      <c r="K35" s="13"/>
      <c r="L35" s="37"/>
      <c r="N35" s="37"/>
      <c r="O35" s="36"/>
      <c r="P35" s="35"/>
    </row>
    <row r="36" spans="8:16" s="11" customFormat="1" ht="12.75">
      <c r="H36" s="65"/>
      <c r="I36" s="13"/>
      <c r="J36" s="28"/>
      <c r="K36" s="13"/>
      <c r="L36" s="37"/>
      <c r="N36" s="37"/>
      <c r="O36" s="36"/>
      <c r="P36" s="35"/>
    </row>
    <row r="37" spans="8:16" s="11" customFormat="1" ht="12.75">
      <c r="H37" s="65"/>
      <c r="I37" s="13"/>
      <c r="J37" s="28"/>
      <c r="K37" s="13"/>
      <c r="L37" s="37"/>
      <c r="N37" s="37"/>
      <c r="O37" s="36"/>
      <c r="P37" s="35"/>
    </row>
    <row r="38" spans="8:16" s="11" customFormat="1" ht="12.75">
      <c r="H38" s="65"/>
      <c r="I38" s="13"/>
      <c r="J38" s="28"/>
      <c r="K38" s="13"/>
      <c r="L38" s="37"/>
      <c r="N38" s="37"/>
      <c r="O38" s="36"/>
      <c r="P38" s="35"/>
    </row>
    <row r="39" spans="8:16" s="11" customFormat="1" ht="12.75">
      <c r="H39" s="65"/>
      <c r="I39" s="13"/>
      <c r="J39" s="28"/>
      <c r="K39" s="13"/>
      <c r="L39" s="37"/>
      <c r="N39" s="37"/>
      <c r="O39" s="36"/>
      <c r="P39" s="35"/>
    </row>
    <row r="40" spans="8:16" s="11" customFormat="1" ht="12.75">
      <c r="H40" s="65"/>
      <c r="I40" s="13"/>
      <c r="J40" s="28"/>
      <c r="K40" s="13"/>
      <c r="L40" s="37"/>
      <c r="N40" s="37"/>
      <c r="O40" s="36"/>
      <c r="P40" s="35"/>
    </row>
    <row r="41" spans="8:16" s="11" customFormat="1" ht="12.75">
      <c r="H41" s="65"/>
      <c r="I41" s="13"/>
      <c r="J41" s="28"/>
      <c r="K41" s="13"/>
      <c r="L41" s="37"/>
      <c r="N41" s="37"/>
      <c r="O41" s="36"/>
      <c r="P41" s="35"/>
    </row>
    <row r="42" spans="8:16" s="11" customFormat="1" ht="12.75">
      <c r="H42" s="65"/>
      <c r="I42" s="13"/>
      <c r="J42" s="28"/>
      <c r="K42" s="13"/>
      <c r="L42" s="37"/>
      <c r="N42" s="37"/>
      <c r="O42" s="36"/>
      <c r="P42" s="35"/>
    </row>
    <row r="43" spans="8:16" s="11" customFormat="1" ht="12.75">
      <c r="H43" s="65"/>
      <c r="I43" s="13"/>
      <c r="J43" s="28"/>
      <c r="K43" s="13"/>
      <c r="L43" s="37"/>
      <c r="N43" s="37"/>
      <c r="O43" s="36"/>
      <c r="P43" s="35"/>
    </row>
    <row r="44" spans="8:16" s="11" customFormat="1" ht="12.75">
      <c r="H44" s="65"/>
      <c r="I44" s="13"/>
      <c r="J44" s="28"/>
      <c r="K44" s="13"/>
      <c r="L44" s="37"/>
      <c r="N44" s="37"/>
      <c r="O44" s="36"/>
      <c r="P44" s="35"/>
    </row>
    <row r="45" spans="8:16" s="11" customFormat="1" ht="12.75">
      <c r="H45" s="65"/>
      <c r="I45" s="13"/>
      <c r="J45" s="28"/>
      <c r="K45" s="13"/>
      <c r="L45" s="37"/>
      <c r="N45" s="37"/>
      <c r="O45" s="36"/>
      <c r="P45" s="35"/>
    </row>
    <row r="46" spans="8:16" s="11" customFormat="1" ht="12.75">
      <c r="H46" s="65"/>
      <c r="I46" s="13"/>
      <c r="J46" s="28"/>
      <c r="K46" s="13"/>
      <c r="L46" s="37"/>
      <c r="N46" s="37"/>
      <c r="O46" s="36"/>
      <c r="P46" s="35"/>
    </row>
    <row r="47" spans="8:16" s="11" customFormat="1" ht="12.75">
      <c r="H47" s="65"/>
      <c r="I47" s="13"/>
      <c r="J47" s="28"/>
      <c r="K47" s="13"/>
      <c r="L47" s="37"/>
      <c r="N47" s="37"/>
      <c r="O47" s="36"/>
      <c r="P47" s="35"/>
    </row>
    <row r="48" spans="8:15" s="14" customFormat="1" ht="12.75">
      <c r="H48" s="68"/>
      <c r="I48" s="20"/>
      <c r="J48" s="31"/>
      <c r="K48" s="20"/>
      <c r="L48" s="41"/>
      <c r="N48" s="41"/>
      <c r="O48" s="36"/>
    </row>
    <row r="49" spans="8:15" s="14" customFormat="1" ht="12.75">
      <c r="H49" s="65"/>
      <c r="I49" s="20"/>
      <c r="J49" s="28"/>
      <c r="K49" s="20"/>
      <c r="L49" s="37"/>
      <c r="N49" s="37"/>
      <c r="O49" s="36"/>
    </row>
    <row r="50" spans="8:15" s="14" customFormat="1" ht="12.75">
      <c r="H50" s="65"/>
      <c r="I50" s="20"/>
      <c r="J50" s="28"/>
      <c r="K50" s="20"/>
      <c r="L50" s="37"/>
      <c r="N50" s="37"/>
      <c r="O50" s="36"/>
    </row>
    <row r="51" spans="8:15" s="14" customFormat="1" ht="12.75">
      <c r="H51" s="65"/>
      <c r="I51" s="20"/>
      <c r="J51" s="28"/>
      <c r="K51" s="20"/>
      <c r="L51" s="37"/>
      <c r="N51" s="37"/>
      <c r="O51" s="36"/>
    </row>
    <row r="52" spans="8:15" s="14" customFormat="1" ht="12.75">
      <c r="H52" s="65"/>
      <c r="I52" s="20"/>
      <c r="J52" s="28"/>
      <c r="K52" s="20"/>
      <c r="L52" s="37"/>
      <c r="N52" s="37"/>
      <c r="O52" s="36"/>
    </row>
    <row r="53" spans="8:15" s="14" customFormat="1" ht="12.75">
      <c r="H53" s="65"/>
      <c r="I53" s="20"/>
      <c r="J53" s="28"/>
      <c r="K53" s="20"/>
      <c r="L53" s="37"/>
      <c r="N53" s="37"/>
      <c r="O53" s="36"/>
    </row>
    <row r="54" spans="8:15" s="14" customFormat="1" ht="12.75">
      <c r="H54" s="65"/>
      <c r="I54" s="20"/>
      <c r="J54" s="28"/>
      <c r="K54" s="20"/>
      <c r="L54" s="37"/>
      <c r="N54" s="37"/>
      <c r="O54" s="36"/>
    </row>
    <row r="55" spans="8:15" s="14" customFormat="1" ht="12.75">
      <c r="H55" s="65"/>
      <c r="I55" s="20"/>
      <c r="J55" s="28"/>
      <c r="K55" s="20"/>
      <c r="L55" s="37"/>
      <c r="N55" s="37"/>
      <c r="O55" s="36"/>
    </row>
    <row r="56" spans="8:15" s="14" customFormat="1" ht="12.75">
      <c r="H56" s="65"/>
      <c r="I56" s="20"/>
      <c r="J56" s="28"/>
      <c r="K56" s="20"/>
      <c r="L56" s="37"/>
      <c r="N56" s="37"/>
      <c r="O56" s="36"/>
    </row>
    <row r="57" spans="8:15" s="14" customFormat="1" ht="12.75">
      <c r="H57" s="65"/>
      <c r="I57" s="20"/>
      <c r="J57" s="28"/>
      <c r="K57" s="20"/>
      <c r="L57" s="37"/>
      <c r="N57" s="37"/>
      <c r="O57" s="36"/>
    </row>
    <row r="58" spans="8:15" s="14" customFormat="1" ht="12.75">
      <c r="H58" s="65"/>
      <c r="I58" s="20"/>
      <c r="J58" s="28"/>
      <c r="K58" s="20"/>
      <c r="L58" s="37"/>
      <c r="N58" s="37"/>
      <c r="O58" s="36"/>
    </row>
    <row r="59" spans="8:15" s="14" customFormat="1" ht="12.75">
      <c r="H59" s="65"/>
      <c r="I59" s="20"/>
      <c r="J59" s="28"/>
      <c r="K59" s="20"/>
      <c r="L59" s="37"/>
      <c r="N59" s="37"/>
      <c r="O59" s="36"/>
    </row>
    <row r="60" spans="8:15" s="14" customFormat="1" ht="12.75">
      <c r="H60" s="65"/>
      <c r="I60" s="20"/>
      <c r="J60" s="28"/>
      <c r="K60" s="20"/>
      <c r="L60" s="37"/>
      <c r="N60" s="37"/>
      <c r="O60" s="36"/>
    </row>
    <row r="61" spans="8:15" s="14" customFormat="1" ht="12.75">
      <c r="H61" s="65"/>
      <c r="I61" s="20"/>
      <c r="J61" s="28"/>
      <c r="K61" s="20"/>
      <c r="L61" s="37"/>
      <c r="N61" s="37"/>
      <c r="O61" s="36"/>
    </row>
    <row r="62" spans="8:15" s="14" customFormat="1" ht="12.75">
      <c r="H62" s="65"/>
      <c r="I62" s="20"/>
      <c r="J62" s="28"/>
      <c r="K62" s="20"/>
      <c r="L62" s="37"/>
      <c r="N62" s="37"/>
      <c r="O62" s="36"/>
    </row>
    <row r="63" spans="8:15" s="14" customFormat="1" ht="12.75">
      <c r="H63" s="65"/>
      <c r="I63" s="20"/>
      <c r="J63" s="28"/>
      <c r="K63" s="20"/>
      <c r="L63" s="37"/>
      <c r="N63" s="37"/>
      <c r="O63" s="36"/>
    </row>
    <row r="64" spans="8:15" s="14" customFormat="1" ht="12.75">
      <c r="H64" s="65"/>
      <c r="I64" s="20"/>
      <c r="J64" s="28"/>
      <c r="K64" s="20"/>
      <c r="L64" s="37"/>
      <c r="N64" s="37"/>
      <c r="O64" s="36"/>
    </row>
    <row r="65" spans="8:15" s="14" customFormat="1" ht="12.75">
      <c r="H65" s="65"/>
      <c r="I65" s="20"/>
      <c r="J65" s="28"/>
      <c r="K65" s="20"/>
      <c r="L65" s="37"/>
      <c r="N65" s="37"/>
      <c r="O65" s="36"/>
    </row>
    <row r="66" spans="8:15" s="14" customFormat="1" ht="12.75">
      <c r="H66" s="65"/>
      <c r="I66" s="20"/>
      <c r="J66" s="28"/>
      <c r="K66" s="20"/>
      <c r="L66" s="37"/>
      <c r="N66" s="37"/>
      <c r="O66" s="36"/>
    </row>
    <row r="67" spans="8:15" s="14" customFormat="1" ht="12.75">
      <c r="H67" s="65"/>
      <c r="I67" s="20"/>
      <c r="J67" s="28"/>
      <c r="K67" s="20"/>
      <c r="L67" s="37"/>
      <c r="N67" s="37"/>
      <c r="O67" s="36"/>
    </row>
    <row r="68" spans="8:15" s="14" customFormat="1" ht="12.75">
      <c r="H68" s="65"/>
      <c r="I68" s="20"/>
      <c r="J68" s="28"/>
      <c r="K68" s="20"/>
      <c r="L68" s="37"/>
      <c r="N68" s="37"/>
      <c r="O68" s="36"/>
    </row>
    <row r="69" spans="8:15" s="14" customFormat="1" ht="12.75">
      <c r="H69" s="65"/>
      <c r="I69" s="20"/>
      <c r="J69" s="28"/>
      <c r="K69" s="20"/>
      <c r="L69" s="37"/>
      <c r="N69" s="37"/>
      <c r="O69" s="36"/>
    </row>
    <row r="70" spans="8:15" s="14" customFormat="1" ht="12.75">
      <c r="H70" s="65"/>
      <c r="I70" s="20"/>
      <c r="J70" s="28"/>
      <c r="K70" s="20"/>
      <c r="L70" s="37"/>
      <c r="N70" s="37"/>
      <c r="O70" s="36"/>
    </row>
    <row r="71" spans="8:15" s="14" customFormat="1" ht="12.75">
      <c r="H71" s="65"/>
      <c r="I71" s="20"/>
      <c r="J71" s="28"/>
      <c r="K71" s="20"/>
      <c r="L71" s="37"/>
      <c r="N71" s="37"/>
      <c r="O71" s="36"/>
    </row>
    <row r="72" spans="8:15" s="14" customFormat="1" ht="12.75">
      <c r="H72" s="65"/>
      <c r="I72" s="20"/>
      <c r="J72" s="28"/>
      <c r="K72" s="20"/>
      <c r="L72" s="37"/>
      <c r="N72" s="37"/>
      <c r="O72" s="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2"/>
  <sheetViews>
    <sheetView tabSelected="1" zoomScalePageLayoutView="0" workbookViewId="0" topLeftCell="A15">
      <selection activeCell="D15" sqref="D1:F16384"/>
    </sheetView>
  </sheetViews>
  <sheetFormatPr defaultColWidth="9.140625" defaultRowHeight="12.75"/>
  <cols>
    <col min="2" max="2" width="6.8515625" style="0" customWidth="1"/>
    <col min="3" max="3" width="11.421875" style="0" customWidth="1"/>
    <col min="4" max="4" width="26.28125" style="0" customWidth="1"/>
    <col min="5" max="5" width="6.00390625" style="0" customWidth="1"/>
    <col min="6" max="6" width="8.8515625" style="0" customWidth="1"/>
    <col min="7" max="7" width="6.8515625" style="0" customWidth="1"/>
    <col min="8" max="8" width="10.421875" style="37" customWidth="1"/>
    <col min="9" max="9" width="9.140625" style="19" customWidth="1"/>
    <col min="10" max="10" width="10.57421875" style="28" customWidth="1"/>
    <col min="11" max="11" width="9.140625" style="19" customWidth="1"/>
    <col min="12" max="12" width="9.7109375" style="37" customWidth="1"/>
    <col min="14" max="14" width="10.421875" style="37" customWidth="1"/>
    <col min="15" max="15" width="9.140625" style="36" customWidth="1"/>
  </cols>
  <sheetData>
    <row r="1" spans="5:7" ht="15.75">
      <c r="E1" s="1"/>
      <c r="F1" s="1"/>
      <c r="G1" s="1"/>
    </row>
    <row r="2" spans="3:7" ht="15.75">
      <c r="C2" s="17" t="s">
        <v>6</v>
      </c>
      <c r="D2" s="17"/>
      <c r="E2" s="1"/>
      <c r="F2" s="1"/>
      <c r="G2" s="1"/>
    </row>
    <row r="3" spans="2:14" ht="15.75">
      <c r="B3" s="16" t="s">
        <v>9</v>
      </c>
      <c r="C3" s="16"/>
      <c r="D3" s="16"/>
      <c r="E3" s="16"/>
      <c r="F3" s="16"/>
      <c r="G3" s="16"/>
      <c r="H3" s="38"/>
      <c r="N3" s="38"/>
    </row>
    <row r="4" spans="2:14" ht="15.75">
      <c r="B4" s="16" t="s">
        <v>12</v>
      </c>
      <c r="C4" s="16"/>
      <c r="D4" s="16"/>
      <c r="E4" s="16"/>
      <c r="F4" s="16"/>
      <c r="G4" s="16"/>
      <c r="H4" s="38"/>
      <c r="N4" s="38"/>
    </row>
    <row r="5" spans="2:14" ht="15.75">
      <c r="B5" s="16" t="s">
        <v>14</v>
      </c>
      <c r="C5" s="16"/>
      <c r="D5" s="16"/>
      <c r="E5" s="16"/>
      <c r="F5" s="16"/>
      <c r="G5" s="16"/>
      <c r="H5" s="38"/>
      <c r="N5" s="38"/>
    </row>
    <row r="7" spans="2:7" ht="15">
      <c r="B7" s="2" t="s">
        <v>4</v>
      </c>
      <c r="C7" s="15" t="s">
        <v>10</v>
      </c>
      <c r="D7" s="3"/>
      <c r="E7" s="3"/>
      <c r="F7" s="3"/>
      <c r="G7" s="3"/>
    </row>
    <row r="8" spans="2:7" ht="15">
      <c r="B8" s="2"/>
      <c r="C8" s="15"/>
      <c r="D8" s="3"/>
      <c r="E8" s="3"/>
      <c r="F8" s="3"/>
      <c r="G8" s="3"/>
    </row>
    <row r="9" spans="2:7" ht="15">
      <c r="B9" s="2" t="s">
        <v>0</v>
      </c>
      <c r="C9" s="15" t="s">
        <v>20</v>
      </c>
      <c r="D9" s="3"/>
      <c r="E9" s="3"/>
      <c r="F9" s="3"/>
      <c r="G9" s="3"/>
    </row>
    <row r="10" spans="2:7" ht="15">
      <c r="B10" s="2"/>
      <c r="C10" s="15"/>
      <c r="D10" s="3"/>
      <c r="E10" s="3"/>
      <c r="F10" s="3"/>
      <c r="G10" s="3"/>
    </row>
    <row r="11" spans="2:6" ht="15">
      <c r="B11" s="2" t="s">
        <v>1</v>
      </c>
      <c r="C11" s="22" t="s">
        <v>21</v>
      </c>
      <c r="D11" s="3"/>
      <c r="E11" s="3"/>
      <c r="F11" s="7" t="s">
        <v>11</v>
      </c>
    </row>
    <row r="12" spans="2:16" ht="38.25" customHeight="1">
      <c r="B12" s="4" t="s">
        <v>5</v>
      </c>
      <c r="C12" s="5" t="s">
        <v>2</v>
      </c>
      <c r="D12" s="6" t="s">
        <v>7</v>
      </c>
      <c r="E12" s="6" t="s">
        <v>8</v>
      </c>
      <c r="F12" s="6" t="s">
        <v>3</v>
      </c>
      <c r="G12" s="23" t="s">
        <v>19</v>
      </c>
      <c r="H12" s="39" t="s">
        <v>13</v>
      </c>
      <c r="I12" s="24" t="s">
        <v>16</v>
      </c>
      <c r="J12" s="32" t="s">
        <v>13</v>
      </c>
      <c r="K12" s="25" t="s">
        <v>17</v>
      </c>
      <c r="L12" s="42" t="s">
        <v>13</v>
      </c>
      <c r="M12" s="26" t="s">
        <v>18</v>
      </c>
      <c r="N12" s="43" t="s">
        <v>13</v>
      </c>
      <c r="O12" s="36" t="s">
        <v>86</v>
      </c>
      <c r="P12" s="33" t="s">
        <v>83</v>
      </c>
    </row>
    <row r="13" spans="2:16" s="53" customFormat="1" ht="18.75" customHeight="1">
      <c r="B13" s="53">
        <v>1</v>
      </c>
      <c r="C13" s="49" t="s">
        <v>74</v>
      </c>
      <c r="D13" s="49" t="s">
        <v>45</v>
      </c>
      <c r="E13" s="49" t="s">
        <v>62</v>
      </c>
      <c r="F13" s="49">
        <v>11</v>
      </c>
      <c r="G13" s="58">
        <v>13</v>
      </c>
      <c r="H13" s="40">
        <f aca="true" t="shared" si="0" ref="H13:H29">25*G13/48</f>
        <v>6.770833333333333</v>
      </c>
      <c r="I13" s="52">
        <v>9.2</v>
      </c>
      <c r="J13" s="30">
        <f aca="true" t="shared" si="1" ref="J13:J29">25*I13/10</f>
        <v>22.999999999999996</v>
      </c>
      <c r="K13" s="52">
        <v>49.03</v>
      </c>
      <c r="L13" s="40">
        <f aca="true" t="shared" si="2" ref="L13:L29">25*36.5/K13</f>
        <v>18.611054456455232</v>
      </c>
      <c r="M13" s="72">
        <v>37.28</v>
      </c>
      <c r="N13" s="40">
        <f aca="true" t="shared" si="3" ref="N13:N29">25*39.43/M13</f>
        <v>26.44179184549356</v>
      </c>
      <c r="O13" s="54">
        <f aca="true" t="shared" si="4" ref="O13:O31">SUM(H13,J13,L13,N13)</f>
        <v>74.82367963528213</v>
      </c>
      <c r="P13" s="55" t="s">
        <v>84</v>
      </c>
    </row>
    <row r="14" spans="2:16" s="53" customFormat="1" ht="18.75" customHeight="1">
      <c r="B14" s="48">
        <v>2</v>
      </c>
      <c r="C14" s="49" t="s">
        <v>67</v>
      </c>
      <c r="D14" s="49" t="s">
        <v>45</v>
      </c>
      <c r="E14" s="49" t="s">
        <v>56</v>
      </c>
      <c r="F14" s="49">
        <v>9</v>
      </c>
      <c r="G14" s="58">
        <v>9</v>
      </c>
      <c r="H14" s="40">
        <f t="shared" si="0"/>
        <v>4.6875</v>
      </c>
      <c r="I14" s="52">
        <v>9.5</v>
      </c>
      <c r="J14" s="30">
        <f t="shared" si="1"/>
        <v>23.75</v>
      </c>
      <c r="K14" s="52">
        <v>43.09</v>
      </c>
      <c r="L14" s="40">
        <f t="shared" si="2"/>
        <v>21.17660710141564</v>
      </c>
      <c r="M14" s="53">
        <v>39.43</v>
      </c>
      <c r="N14" s="40">
        <f t="shared" si="3"/>
        <v>25</v>
      </c>
      <c r="O14" s="54">
        <f t="shared" si="4"/>
        <v>74.61410710141564</v>
      </c>
      <c r="P14" s="55" t="s">
        <v>85</v>
      </c>
    </row>
    <row r="15" spans="2:16" s="53" customFormat="1" ht="18.75" customHeight="1">
      <c r="B15" s="53">
        <v>3</v>
      </c>
      <c r="C15" s="49" t="s">
        <v>69</v>
      </c>
      <c r="D15" s="49" t="s">
        <v>45</v>
      </c>
      <c r="E15" s="49" t="s">
        <v>56</v>
      </c>
      <c r="F15" s="49">
        <v>9</v>
      </c>
      <c r="G15" s="58">
        <v>10</v>
      </c>
      <c r="H15" s="40">
        <f t="shared" si="0"/>
        <v>5.208333333333333</v>
      </c>
      <c r="I15" s="52">
        <v>9</v>
      </c>
      <c r="J15" s="30">
        <f t="shared" si="1"/>
        <v>22.5</v>
      </c>
      <c r="K15" s="52">
        <v>44.09</v>
      </c>
      <c r="L15" s="40">
        <f t="shared" si="2"/>
        <v>20.696303016557042</v>
      </c>
      <c r="M15" s="53">
        <v>40.12</v>
      </c>
      <c r="N15" s="40">
        <f t="shared" si="3"/>
        <v>24.570039880358923</v>
      </c>
      <c r="O15" s="54">
        <f t="shared" si="4"/>
        <v>72.9746762302493</v>
      </c>
      <c r="P15" s="55" t="s">
        <v>85</v>
      </c>
    </row>
    <row r="16" spans="2:16" s="53" customFormat="1" ht="18.75" customHeight="1">
      <c r="B16" s="48">
        <v>4</v>
      </c>
      <c r="C16" s="56" t="s">
        <v>40</v>
      </c>
      <c r="D16" s="49" t="s">
        <v>23</v>
      </c>
      <c r="E16" s="49" t="s">
        <v>37</v>
      </c>
      <c r="F16" s="50">
        <v>9</v>
      </c>
      <c r="G16" s="51">
        <v>12.5</v>
      </c>
      <c r="H16" s="40">
        <f t="shared" si="0"/>
        <v>6.510416666666667</v>
      </c>
      <c r="I16" s="52">
        <v>7.5</v>
      </c>
      <c r="J16" s="30">
        <f t="shared" si="1"/>
        <v>18.75</v>
      </c>
      <c r="K16" s="52">
        <v>37.92</v>
      </c>
      <c r="L16" s="40">
        <f t="shared" si="2"/>
        <v>24.063818565400844</v>
      </c>
      <c r="M16" s="53">
        <v>43.11</v>
      </c>
      <c r="N16" s="40">
        <f t="shared" si="3"/>
        <v>22.865924379494317</v>
      </c>
      <c r="O16" s="54">
        <f t="shared" si="4"/>
        <v>72.19015961156182</v>
      </c>
      <c r="P16" s="55" t="s">
        <v>85</v>
      </c>
    </row>
    <row r="17" spans="2:16" s="53" customFormat="1" ht="18.75" customHeight="1">
      <c r="B17" s="53">
        <v>5</v>
      </c>
      <c r="C17" s="49" t="s">
        <v>39</v>
      </c>
      <c r="D17" s="49" t="s">
        <v>23</v>
      </c>
      <c r="E17" s="49" t="s">
        <v>37</v>
      </c>
      <c r="F17" s="50">
        <v>9</v>
      </c>
      <c r="G17" s="53">
        <v>15.5</v>
      </c>
      <c r="H17" s="40">
        <f t="shared" si="0"/>
        <v>8.072916666666666</v>
      </c>
      <c r="I17" s="52">
        <v>6.5</v>
      </c>
      <c r="J17" s="30">
        <f t="shared" si="1"/>
        <v>16.25</v>
      </c>
      <c r="K17" s="52">
        <v>36.5</v>
      </c>
      <c r="L17" s="40">
        <f t="shared" si="2"/>
        <v>25</v>
      </c>
      <c r="M17" s="53">
        <v>44.1</v>
      </c>
      <c r="N17" s="40">
        <f t="shared" si="3"/>
        <v>22.352607709750565</v>
      </c>
      <c r="O17" s="54">
        <f t="shared" si="4"/>
        <v>71.67552437641723</v>
      </c>
      <c r="P17" s="55" t="s">
        <v>85</v>
      </c>
    </row>
    <row r="18" spans="2:16" s="53" customFormat="1" ht="18.75" customHeight="1">
      <c r="B18" s="48">
        <v>6</v>
      </c>
      <c r="C18" s="49" t="s">
        <v>70</v>
      </c>
      <c r="D18" s="49" t="s">
        <v>45</v>
      </c>
      <c r="E18" s="49" t="s">
        <v>56</v>
      </c>
      <c r="F18" s="49">
        <v>9</v>
      </c>
      <c r="G18" s="49">
        <v>14.5</v>
      </c>
      <c r="H18" s="40">
        <f t="shared" si="0"/>
        <v>7.552083333333333</v>
      </c>
      <c r="I18" s="52">
        <v>9.2</v>
      </c>
      <c r="J18" s="30">
        <f t="shared" si="1"/>
        <v>22.999999999999996</v>
      </c>
      <c r="K18" s="52">
        <v>51.42</v>
      </c>
      <c r="L18" s="40">
        <f t="shared" si="2"/>
        <v>17.746013224426292</v>
      </c>
      <c r="M18" s="53">
        <v>43.5</v>
      </c>
      <c r="N18" s="40">
        <f t="shared" si="3"/>
        <v>22.660919540229884</v>
      </c>
      <c r="O18" s="54">
        <f t="shared" si="4"/>
        <v>70.9590160979895</v>
      </c>
      <c r="P18" s="59"/>
    </row>
    <row r="19" spans="2:16" s="53" customFormat="1" ht="18.75" customHeight="1">
      <c r="B19" s="53">
        <v>7</v>
      </c>
      <c r="C19" s="49" t="s">
        <v>80</v>
      </c>
      <c r="D19" s="49" t="s">
        <v>81</v>
      </c>
      <c r="E19" s="49">
        <v>9</v>
      </c>
      <c r="F19" s="50">
        <v>9</v>
      </c>
      <c r="G19" s="53">
        <v>13</v>
      </c>
      <c r="H19" s="40">
        <f t="shared" si="0"/>
        <v>6.770833333333333</v>
      </c>
      <c r="I19" s="52">
        <v>8.5</v>
      </c>
      <c r="J19" s="30">
        <f t="shared" si="1"/>
        <v>21.25</v>
      </c>
      <c r="K19" s="52">
        <v>42.5</v>
      </c>
      <c r="L19" s="40">
        <f t="shared" si="2"/>
        <v>21.470588235294116</v>
      </c>
      <c r="M19" s="53">
        <v>52.3</v>
      </c>
      <c r="N19" s="40">
        <f t="shared" si="3"/>
        <v>18.847992351816444</v>
      </c>
      <c r="O19" s="54">
        <f t="shared" si="4"/>
        <v>68.33941392044389</v>
      </c>
      <c r="P19" s="59"/>
    </row>
    <row r="20" spans="2:16" s="53" customFormat="1" ht="18.75" customHeight="1">
      <c r="B20" s="48">
        <v>8</v>
      </c>
      <c r="C20" s="49" t="s">
        <v>73</v>
      </c>
      <c r="D20" s="49" t="s">
        <v>45</v>
      </c>
      <c r="E20" s="49" t="s">
        <v>62</v>
      </c>
      <c r="F20" s="49">
        <v>11</v>
      </c>
      <c r="G20" s="49">
        <v>10</v>
      </c>
      <c r="H20" s="40">
        <f t="shared" si="0"/>
        <v>5.208333333333333</v>
      </c>
      <c r="I20" s="52">
        <v>9</v>
      </c>
      <c r="J20" s="30">
        <f t="shared" si="1"/>
        <v>22.5</v>
      </c>
      <c r="K20" s="52">
        <v>57.5</v>
      </c>
      <c r="L20" s="40">
        <f t="shared" si="2"/>
        <v>15.869565217391305</v>
      </c>
      <c r="M20" s="72">
        <v>39.85</v>
      </c>
      <c r="N20" s="40">
        <f t="shared" si="3"/>
        <v>24.73651191969887</v>
      </c>
      <c r="O20" s="54">
        <f t="shared" si="4"/>
        <v>68.31441047042351</v>
      </c>
      <c r="P20" s="59"/>
    </row>
    <row r="21" spans="2:16" s="53" customFormat="1" ht="18.75" customHeight="1">
      <c r="B21" s="53">
        <v>9</v>
      </c>
      <c r="C21" s="49" t="s">
        <v>65</v>
      </c>
      <c r="D21" s="49" t="s">
        <v>45</v>
      </c>
      <c r="E21" s="49" t="s">
        <v>53</v>
      </c>
      <c r="F21" s="49">
        <v>9</v>
      </c>
      <c r="G21" s="49">
        <v>13</v>
      </c>
      <c r="H21" s="40">
        <f t="shared" si="0"/>
        <v>6.770833333333333</v>
      </c>
      <c r="I21" s="52">
        <v>8.9</v>
      </c>
      <c r="J21" s="30">
        <f t="shared" si="1"/>
        <v>22.25</v>
      </c>
      <c r="K21" s="52">
        <v>50.47</v>
      </c>
      <c r="L21" s="40">
        <f t="shared" si="2"/>
        <v>18.080047553001783</v>
      </c>
      <c r="M21" s="53">
        <v>48.4</v>
      </c>
      <c r="N21" s="40">
        <f t="shared" si="3"/>
        <v>20.366735537190085</v>
      </c>
      <c r="O21" s="54">
        <f t="shared" si="4"/>
        <v>67.4676164235252</v>
      </c>
      <c r="P21" s="59"/>
    </row>
    <row r="22" spans="2:16" s="53" customFormat="1" ht="18.75" customHeight="1">
      <c r="B22" s="48">
        <v>10</v>
      </c>
      <c r="C22" s="49" t="s">
        <v>43</v>
      </c>
      <c r="D22" s="49" t="s">
        <v>23</v>
      </c>
      <c r="E22" s="57" t="s">
        <v>42</v>
      </c>
      <c r="F22" s="57">
        <v>9</v>
      </c>
      <c r="G22" s="53">
        <v>1.5</v>
      </c>
      <c r="H22" s="40">
        <f t="shared" si="0"/>
        <v>0.78125</v>
      </c>
      <c r="I22" s="52">
        <v>8</v>
      </c>
      <c r="J22" s="30">
        <f t="shared" si="1"/>
        <v>20</v>
      </c>
      <c r="K22" s="52">
        <v>39.67</v>
      </c>
      <c r="L22" s="40">
        <f t="shared" si="2"/>
        <v>23.002268716914543</v>
      </c>
      <c r="M22" s="53">
        <v>43</v>
      </c>
      <c r="N22" s="40">
        <f t="shared" si="3"/>
        <v>22.924418604651162</v>
      </c>
      <c r="O22" s="54">
        <f t="shared" si="4"/>
        <v>66.70793732156571</v>
      </c>
      <c r="P22" s="59"/>
    </row>
    <row r="23" spans="2:16" s="11" customFormat="1" ht="18.75" customHeight="1">
      <c r="B23" s="11">
        <v>11</v>
      </c>
      <c r="C23" s="9" t="s">
        <v>66</v>
      </c>
      <c r="D23" s="9" t="s">
        <v>45</v>
      </c>
      <c r="E23" s="9" t="s">
        <v>53</v>
      </c>
      <c r="F23" s="9">
        <v>9</v>
      </c>
      <c r="G23" s="9">
        <v>6</v>
      </c>
      <c r="H23" s="40">
        <f t="shared" si="0"/>
        <v>3.125</v>
      </c>
      <c r="I23" s="21">
        <v>8.8</v>
      </c>
      <c r="J23" s="30">
        <f t="shared" si="1"/>
        <v>22.000000000000004</v>
      </c>
      <c r="K23" s="21">
        <v>49.04</v>
      </c>
      <c r="L23" s="40">
        <f t="shared" si="2"/>
        <v>18.60725938009788</v>
      </c>
      <c r="M23" s="11">
        <v>48</v>
      </c>
      <c r="N23" s="40">
        <f t="shared" si="3"/>
        <v>20.536458333333332</v>
      </c>
      <c r="O23" s="44">
        <f t="shared" si="4"/>
        <v>64.26871771343122</v>
      </c>
      <c r="P23" s="35"/>
    </row>
    <row r="24" spans="2:16" s="11" customFormat="1" ht="18.75" customHeight="1">
      <c r="B24" s="8">
        <v>12</v>
      </c>
      <c r="C24" s="9" t="s">
        <v>71</v>
      </c>
      <c r="D24" s="9" t="s">
        <v>45</v>
      </c>
      <c r="E24" s="9" t="s">
        <v>62</v>
      </c>
      <c r="F24" s="9">
        <v>11</v>
      </c>
      <c r="G24" s="9">
        <v>6</v>
      </c>
      <c r="H24" s="40">
        <f t="shared" si="0"/>
        <v>3.125</v>
      </c>
      <c r="I24" s="21">
        <v>9.3</v>
      </c>
      <c r="J24" s="30">
        <f t="shared" si="1"/>
        <v>23.250000000000004</v>
      </c>
      <c r="K24" s="21">
        <v>58.5</v>
      </c>
      <c r="L24" s="40">
        <f t="shared" si="2"/>
        <v>15.598290598290598</v>
      </c>
      <c r="M24" s="11">
        <v>44.47</v>
      </c>
      <c r="N24" s="40">
        <f t="shared" si="3"/>
        <v>22.166629188216778</v>
      </c>
      <c r="O24" s="44">
        <f t="shared" si="4"/>
        <v>64.13991978650738</v>
      </c>
      <c r="P24" s="35"/>
    </row>
    <row r="25" spans="2:16" s="11" customFormat="1" ht="18.75" customHeight="1">
      <c r="B25" s="11">
        <v>13</v>
      </c>
      <c r="C25" s="12" t="s">
        <v>41</v>
      </c>
      <c r="D25" s="9" t="s">
        <v>23</v>
      </c>
      <c r="E25" s="27" t="s">
        <v>42</v>
      </c>
      <c r="F25" s="27">
        <v>9</v>
      </c>
      <c r="G25" s="11">
        <v>5</v>
      </c>
      <c r="H25" s="40">
        <f t="shared" si="0"/>
        <v>2.6041666666666665</v>
      </c>
      <c r="I25" s="21">
        <v>6</v>
      </c>
      <c r="J25" s="30">
        <f t="shared" si="1"/>
        <v>15</v>
      </c>
      <c r="K25" s="21">
        <v>37.98</v>
      </c>
      <c r="L25" s="40">
        <f t="shared" si="2"/>
        <v>24.025803054239073</v>
      </c>
      <c r="M25" s="11">
        <v>46.29</v>
      </c>
      <c r="N25" s="40">
        <f t="shared" si="3"/>
        <v>21.2950961330741</v>
      </c>
      <c r="O25" s="44">
        <f t="shared" si="4"/>
        <v>62.925065853979845</v>
      </c>
      <c r="P25" s="35"/>
    </row>
    <row r="26" spans="2:16" s="11" customFormat="1" ht="18.75" customHeight="1">
      <c r="B26" s="8">
        <v>14</v>
      </c>
      <c r="C26" s="9" t="s">
        <v>68</v>
      </c>
      <c r="D26" s="9" t="s">
        <v>45</v>
      </c>
      <c r="E26" s="9" t="s">
        <v>56</v>
      </c>
      <c r="F26" s="9">
        <v>9</v>
      </c>
      <c r="G26" s="9">
        <v>7.25</v>
      </c>
      <c r="H26" s="40">
        <f t="shared" si="0"/>
        <v>3.7760416666666665</v>
      </c>
      <c r="I26" s="21">
        <v>9</v>
      </c>
      <c r="J26" s="30">
        <f t="shared" si="1"/>
        <v>22.5</v>
      </c>
      <c r="K26" s="21">
        <v>75.1</v>
      </c>
      <c r="L26" s="40">
        <f t="shared" si="2"/>
        <v>12.150466045272971</v>
      </c>
      <c r="M26" s="71">
        <v>41</v>
      </c>
      <c r="N26" s="40">
        <f t="shared" si="3"/>
        <v>24.04268292682927</v>
      </c>
      <c r="O26" s="44">
        <f t="shared" si="4"/>
        <v>62.46919063876891</v>
      </c>
      <c r="P26" s="35"/>
    </row>
    <row r="27" spans="2:16" s="11" customFormat="1" ht="18.75" customHeight="1">
      <c r="B27" s="11">
        <v>15</v>
      </c>
      <c r="C27" s="9" t="s">
        <v>72</v>
      </c>
      <c r="D27" s="9" t="s">
        <v>45</v>
      </c>
      <c r="E27" s="9" t="s">
        <v>62</v>
      </c>
      <c r="F27" s="9">
        <v>11</v>
      </c>
      <c r="G27" s="9">
        <v>7</v>
      </c>
      <c r="H27" s="40">
        <f t="shared" si="0"/>
        <v>3.6458333333333335</v>
      </c>
      <c r="I27" s="21">
        <v>8.7</v>
      </c>
      <c r="J27" s="30">
        <f t="shared" si="1"/>
        <v>21.749999999999996</v>
      </c>
      <c r="K27" s="21">
        <v>52.5</v>
      </c>
      <c r="L27" s="40">
        <f t="shared" si="2"/>
        <v>17.38095238095238</v>
      </c>
      <c r="M27" s="71">
        <v>50.72</v>
      </c>
      <c r="N27" s="40">
        <f t="shared" si="3"/>
        <v>19.435134069400632</v>
      </c>
      <c r="O27" s="44">
        <f t="shared" si="4"/>
        <v>62.21191978368634</v>
      </c>
      <c r="P27" s="35"/>
    </row>
    <row r="28" spans="2:16" s="11" customFormat="1" ht="18.75" customHeight="1">
      <c r="B28" s="8">
        <v>16</v>
      </c>
      <c r="C28" s="9" t="s">
        <v>64</v>
      </c>
      <c r="D28" s="9" t="s">
        <v>45</v>
      </c>
      <c r="E28" s="9" t="s">
        <v>53</v>
      </c>
      <c r="F28" s="9">
        <v>9</v>
      </c>
      <c r="G28" s="45">
        <v>8.25</v>
      </c>
      <c r="H28" s="40">
        <f t="shared" si="0"/>
        <v>4.296875</v>
      </c>
      <c r="I28" s="21">
        <v>8.3</v>
      </c>
      <c r="J28" s="30">
        <f t="shared" si="1"/>
        <v>20.750000000000004</v>
      </c>
      <c r="K28" s="21">
        <v>62.53</v>
      </c>
      <c r="L28" s="40">
        <f t="shared" si="2"/>
        <v>14.592995362226132</v>
      </c>
      <c r="M28" s="11">
        <v>48.44</v>
      </c>
      <c r="N28" s="40">
        <f t="shared" si="3"/>
        <v>20.349917423616848</v>
      </c>
      <c r="O28" s="44">
        <f t="shared" si="4"/>
        <v>59.98978778584298</v>
      </c>
      <c r="P28" s="35"/>
    </row>
    <row r="29" spans="2:16" s="11" customFormat="1" ht="18.75" customHeight="1">
      <c r="B29" s="11">
        <v>17</v>
      </c>
      <c r="C29" s="9" t="s">
        <v>79</v>
      </c>
      <c r="D29" s="9" t="s">
        <v>76</v>
      </c>
      <c r="E29" s="9">
        <v>9</v>
      </c>
      <c r="F29" s="10">
        <v>9</v>
      </c>
      <c r="G29" s="18">
        <v>4</v>
      </c>
      <c r="H29" s="40">
        <f t="shared" si="0"/>
        <v>2.0833333333333335</v>
      </c>
      <c r="I29" s="21">
        <v>6.8</v>
      </c>
      <c r="J29" s="30">
        <f t="shared" si="1"/>
        <v>17</v>
      </c>
      <c r="K29" s="21">
        <v>52.31</v>
      </c>
      <c r="L29" s="40">
        <f t="shared" si="2"/>
        <v>17.444083349264</v>
      </c>
      <c r="M29" s="11">
        <v>67.89</v>
      </c>
      <c r="N29" s="40">
        <f t="shared" si="3"/>
        <v>14.519811459714244</v>
      </c>
      <c r="O29" s="44">
        <f t="shared" si="4"/>
        <v>51.04722814231158</v>
      </c>
      <c r="P29" s="35"/>
    </row>
    <row r="30" spans="3:16" s="11" customFormat="1" ht="18.75" customHeight="1">
      <c r="C30" s="9"/>
      <c r="D30" s="9"/>
      <c r="E30" s="9"/>
      <c r="F30" s="10"/>
      <c r="G30" s="18"/>
      <c r="H30" s="40"/>
      <c r="I30" s="21"/>
      <c r="J30" s="30"/>
      <c r="K30" s="21"/>
      <c r="L30" s="40"/>
      <c r="N30" s="40"/>
      <c r="O30" s="44">
        <f t="shared" si="4"/>
        <v>0</v>
      </c>
      <c r="P30" s="35"/>
    </row>
    <row r="31" spans="8:16" s="11" customFormat="1" ht="18.75" customHeight="1">
      <c r="H31" s="37"/>
      <c r="I31" s="13"/>
      <c r="J31" s="28"/>
      <c r="K31" s="13"/>
      <c r="L31" s="37"/>
      <c r="N31" s="37"/>
      <c r="O31" s="44">
        <f t="shared" si="4"/>
        <v>0</v>
      </c>
      <c r="P31" s="35"/>
    </row>
    <row r="32" spans="8:16" s="11" customFormat="1" ht="18.75" customHeight="1">
      <c r="H32" s="37"/>
      <c r="I32" s="13"/>
      <c r="J32" s="28"/>
      <c r="K32" s="13"/>
      <c r="L32" s="37"/>
      <c r="N32" s="37"/>
      <c r="O32" s="36"/>
      <c r="P32" s="35"/>
    </row>
    <row r="33" spans="8:16" s="11" customFormat="1" ht="18.75" customHeight="1">
      <c r="H33" s="37"/>
      <c r="I33" s="13"/>
      <c r="J33" s="28"/>
      <c r="K33" s="13"/>
      <c r="L33" s="37"/>
      <c r="N33" s="37"/>
      <c r="O33" s="36"/>
      <c r="P33" s="35"/>
    </row>
    <row r="34" spans="8:16" s="11" customFormat="1" ht="18.75" customHeight="1">
      <c r="H34" s="37"/>
      <c r="I34" s="13"/>
      <c r="J34" s="28"/>
      <c r="K34" s="13"/>
      <c r="L34" s="37"/>
      <c r="N34" s="37"/>
      <c r="O34" s="36"/>
      <c r="P34" s="35"/>
    </row>
    <row r="35" spans="8:16" s="11" customFormat="1" ht="18.75" customHeight="1">
      <c r="H35" s="37"/>
      <c r="I35" s="13"/>
      <c r="J35" s="28"/>
      <c r="K35" s="13"/>
      <c r="L35" s="37"/>
      <c r="N35" s="37"/>
      <c r="O35" s="36"/>
      <c r="P35" s="35"/>
    </row>
    <row r="36" spans="8:16" s="11" customFormat="1" ht="18.75" customHeight="1">
      <c r="H36" s="37"/>
      <c r="I36" s="13"/>
      <c r="J36" s="28"/>
      <c r="K36" s="13"/>
      <c r="L36" s="37"/>
      <c r="N36" s="37"/>
      <c r="O36" s="36"/>
      <c r="P36" s="35"/>
    </row>
    <row r="37" spans="8:16" s="11" customFormat="1" ht="18.75" customHeight="1">
      <c r="H37" s="37"/>
      <c r="I37" s="13"/>
      <c r="J37" s="28"/>
      <c r="K37" s="13"/>
      <c r="L37" s="37"/>
      <c r="N37" s="37"/>
      <c r="O37" s="36"/>
      <c r="P37" s="35"/>
    </row>
    <row r="38" spans="8:16" s="11" customFormat="1" ht="18.75" customHeight="1">
      <c r="H38" s="37"/>
      <c r="I38" s="13"/>
      <c r="J38" s="28"/>
      <c r="K38" s="13"/>
      <c r="L38" s="37"/>
      <c r="N38" s="37"/>
      <c r="O38" s="36"/>
      <c r="P38" s="35"/>
    </row>
    <row r="39" spans="8:16" s="11" customFormat="1" ht="18.75" customHeight="1">
      <c r="H39" s="37"/>
      <c r="I39" s="13"/>
      <c r="J39" s="28"/>
      <c r="K39" s="13"/>
      <c r="L39" s="37"/>
      <c r="N39" s="37"/>
      <c r="O39" s="36"/>
      <c r="P39" s="35"/>
    </row>
    <row r="40" spans="8:16" s="11" customFormat="1" ht="18.75" customHeight="1">
      <c r="H40" s="37"/>
      <c r="I40" s="13"/>
      <c r="J40" s="28"/>
      <c r="K40" s="13"/>
      <c r="L40" s="37"/>
      <c r="N40" s="37"/>
      <c r="O40" s="36"/>
      <c r="P40" s="35"/>
    </row>
    <row r="41" spans="8:16" s="11" customFormat="1" ht="18.75" customHeight="1">
      <c r="H41" s="37"/>
      <c r="I41" s="13"/>
      <c r="J41" s="28"/>
      <c r="K41" s="13"/>
      <c r="L41" s="37"/>
      <c r="N41" s="37"/>
      <c r="O41" s="36"/>
      <c r="P41" s="35"/>
    </row>
    <row r="42" spans="8:16" s="11" customFormat="1" ht="18.75" customHeight="1">
      <c r="H42" s="37"/>
      <c r="I42" s="13"/>
      <c r="J42" s="28"/>
      <c r="K42" s="13"/>
      <c r="L42" s="37"/>
      <c r="N42" s="37"/>
      <c r="O42" s="36"/>
      <c r="P42" s="35"/>
    </row>
    <row r="43" spans="8:16" s="11" customFormat="1" ht="18.75" customHeight="1">
      <c r="H43" s="37"/>
      <c r="I43" s="13"/>
      <c r="J43" s="28"/>
      <c r="K43" s="13"/>
      <c r="L43" s="37"/>
      <c r="N43" s="37"/>
      <c r="O43" s="36"/>
      <c r="P43" s="35"/>
    </row>
    <row r="44" spans="8:16" s="11" customFormat="1" ht="18.75" customHeight="1">
      <c r="H44" s="37"/>
      <c r="I44" s="13"/>
      <c r="J44" s="28"/>
      <c r="K44" s="13"/>
      <c r="L44" s="37"/>
      <c r="N44" s="37"/>
      <c r="O44" s="36"/>
      <c r="P44" s="35"/>
    </row>
    <row r="45" spans="8:15" s="14" customFormat="1" ht="18.75" customHeight="1">
      <c r="H45" s="41"/>
      <c r="I45" s="20"/>
      <c r="J45" s="31"/>
      <c r="K45" s="20"/>
      <c r="L45" s="41"/>
      <c r="N45" s="41"/>
      <c r="O45" s="36"/>
    </row>
    <row r="46" spans="8:15" s="14" customFormat="1" ht="18.75" customHeight="1">
      <c r="H46" s="37"/>
      <c r="I46" s="20"/>
      <c r="J46" s="28"/>
      <c r="K46" s="20"/>
      <c r="L46" s="37"/>
      <c r="N46" s="37"/>
      <c r="O46" s="36"/>
    </row>
    <row r="47" spans="8:15" s="14" customFormat="1" ht="18.75" customHeight="1">
      <c r="H47" s="37"/>
      <c r="I47" s="20"/>
      <c r="J47" s="28"/>
      <c r="K47" s="20"/>
      <c r="L47" s="37"/>
      <c r="N47" s="37"/>
      <c r="O47" s="36"/>
    </row>
    <row r="48" spans="8:15" s="14" customFormat="1" ht="18.75" customHeight="1">
      <c r="H48" s="37"/>
      <c r="I48" s="20"/>
      <c r="J48" s="28"/>
      <c r="K48" s="20"/>
      <c r="L48" s="37"/>
      <c r="N48" s="37"/>
      <c r="O48" s="36"/>
    </row>
    <row r="49" spans="8:15" s="14" customFormat="1" ht="18.75" customHeight="1">
      <c r="H49" s="37"/>
      <c r="I49" s="20"/>
      <c r="J49" s="28"/>
      <c r="K49" s="20"/>
      <c r="L49" s="37"/>
      <c r="N49" s="37"/>
      <c r="O49" s="36"/>
    </row>
    <row r="50" spans="8:15" s="14" customFormat="1" ht="18.75" customHeight="1">
      <c r="H50" s="37"/>
      <c r="I50" s="20"/>
      <c r="J50" s="28"/>
      <c r="K50" s="20"/>
      <c r="L50" s="37"/>
      <c r="N50" s="37"/>
      <c r="O50" s="36"/>
    </row>
    <row r="51" spans="8:15" s="14" customFormat="1" ht="18.75" customHeight="1">
      <c r="H51" s="37"/>
      <c r="I51" s="20"/>
      <c r="J51" s="28"/>
      <c r="K51" s="20"/>
      <c r="L51" s="37"/>
      <c r="N51" s="37"/>
      <c r="O51" s="36"/>
    </row>
    <row r="52" spans="8:15" s="14" customFormat="1" ht="18.75" customHeight="1">
      <c r="H52" s="37"/>
      <c r="I52" s="20"/>
      <c r="J52" s="28"/>
      <c r="K52" s="20"/>
      <c r="L52" s="37"/>
      <c r="N52" s="37"/>
      <c r="O52" s="36"/>
    </row>
    <row r="53" spans="8:15" s="14" customFormat="1" ht="18.75" customHeight="1">
      <c r="H53" s="37"/>
      <c r="I53" s="20"/>
      <c r="J53" s="28"/>
      <c r="K53" s="20"/>
      <c r="L53" s="37"/>
      <c r="N53" s="37"/>
      <c r="O53" s="36"/>
    </row>
    <row r="54" spans="8:15" s="14" customFormat="1" ht="18.75" customHeight="1">
      <c r="H54" s="37"/>
      <c r="I54" s="20"/>
      <c r="J54" s="28"/>
      <c r="K54" s="20"/>
      <c r="L54" s="37"/>
      <c r="N54" s="37"/>
      <c r="O54" s="36"/>
    </row>
    <row r="55" spans="8:15" s="14" customFormat="1" ht="18.75" customHeight="1">
      <c r="H55" s="37"/>
      <c r="I55" s="20"/>
      <c r="J55" s="28"/>
      <c r="K55" s="20"/>
      <c r="L55" s="37"/>
      <c r="N55" s="37"/>
      <c r="O55" s="36"/>
    </row>
    <row r="56" spans="8:15" s="14" customFormat="1" ht="18.75" customHeight="1">
      <c r="H56" s="37"/>
      <c r="I56" s="20"/>
      <c r="J56" s="28"/>
      <c r="K56" s="20"/>
      <c r="L56" s="37"/>
      <c r="N56" s="37"/>
      <c r="O56" s="36"/>
    </row>
    <row r="57" spans="8:15" s="14" customFormat="1" ht="18.75" customHeight="1">
      <c r="H57" s="37"/>
      <c r="I57" s="20"/>
      <c r="J57" s="28"/>
      <c r="K57" s="20"/>
      <c r="L57" s="37"/>
      <c r="N57" s="37"/>
      <c r="O57" s="36"/>
    </row>
    <row r="58" spans="8:15" s="14" customFormat="1" ht="18.75" customHeight="1">
      <c r="H58" s="37"/>
      <c r="I58" s="20"/>
      <c r="J58" s="28"/>
      <c r="K58" s="20"/>
      <c r="L58" s="37"/>
      <c r="N58" s="37"/>
      <c r="O58" s="36"/>
    </row>
    <row r="59" spans="8:15" s="14" customFormat="1" ht="18.75" customHeight="1">
      <c r="H59" s="37"/>
      <c r="I59" s="20"/>
      <c r="J59" s="28"/>
      <c r="K59" s="20"/>
      <c r="L59" s="37"/>
      <c r="N59" s="37"/>
      <c r="O59" s="36"/>
    </row>
    <row r="60" spans="8:15" s="14" customFormat="1" ht="18.75" customHeight="1">
      <c r="H60" s="37"/>
      <c r="I60" s="20"/>
      <c r="J60" s="28"/>
      <c r="K60" s="20"/>
      <c r="L60" s="37"/>
      <c r="N60" s="37"/>
      <c r="O60" s="36"/>
    </row>
    <row r="61" spans="8:15" s="14" customFormat="1" ht="18.75" customHeight="1">
      <c r="H61" s="37"/>
      <c r="I61" s="20"/>
      <c r="J61" s="28"/>
      <c r="K61" s="20"/>
      <c r="L61" s="37"/>
      <c r="N61" s="37"/>
      <c r="O61" s="36"/>
    </row>
    <row r="62" spans="8:15" s="14" customFormat="1" ht="18.75" customHeight="1">
      <c r="H62" s="37"/>
      <c r="I62" s="20"/>
      <c r="J62" s="28"/>
      <c r="K62" s="20"/>
      <c r="L62" s="37"/>
      <c r="N62" s="37"/>
      <c r="O62" s="36"/>
    </row>
    <row r="63" spans="8:15" s="14" customFormat="1" ht="18.75" customHeight="1">
      <c r="H63" s="37"/>
      <c r="I63" s="20"/>
      <c r="J63" s="28"/>
      <c r="K63" s="20"/>
      <c r="L63" s="37"/>
      <c r="N63" s="37"/>
      <c r="O63" s="36"/>
    </row>
    <row r="64" spans="8:15" s="14" customFormat="1" ht="18.75" customHeight="1">
      <c r="H64" s="37"/>
      <c r="I64" s="20"/>
      <c r="J64" s="28"/>
      <c r="K64" s="20"/>
      <c r="L64" s="37"/>
      <c r="N64" s="37"/>
      <c r="O64" s="36"/>
    </row>
    <row r="65" spans="8:15" s="14" customFormat="1" ht="18.75" customHeight="1">
      <c r="H65" s="37"/>
      <c r="I65" s="20"/>
      <c r="J65" s="28"/>
      <c r="K65" s="20"/>
      <c r="L65" s="37"/>
      <c r="N65" s="37"/>
      <c r="O65" s="36"/>
    </row>
    <row r="66" spans="8:15" s="14" customFormat="1" ht="18.75" customHeight="1">
      <c r="H66" s="37"/>
      <c r="I66" s="20"/>
      <c r="J66" s="28"/>
      <c r="K66" s="20"/>
      <c r="L66" s="37"/>
      <c r="N66" s="37"/>
      <c r="O66" s="36"/>
    </row>
    <row r="67" spans="8:15" s="14" customFormat="1" ht="18.75" customHeight="1">
      <c r="H67" s="37"/>
      <c r="I67" s="20"/>
      <c r="J67" s="28"/>
      <c r="K67" s="20"/>
      <c r="L67" s="37"/>
      <c r="N67" s="37"/>
      <c r="O67" s="36"/>
    </row>
    <row r="68" spans="8:15" s="14" customFormat="1" ht="18.75" customHeight="1">
      <c r="H68" s="37"/>
      <c r="I68" s="20"/>
      <c r="J68" s="28"/>
      <c r="K68" s="20"/>
      <c r="L68" s="37"/>
      <c r="N68" s="37"/>
      <c r="O68" s="36"/>
    </row>
    <row r="69" spans="8:15" s="14" customFormat="1" ht="12.75">
      <c r="H69" s="37"/>
      <c r="I69" s="20"/>
      <c r="J69" s="28"/>
      <c r="K69" s="20"/>
      <c r="L69" s="37"/>
      <c r="N69" s="37"/>
      <c r="O69" s="36"/>
    </row>
    <row r="70" spans="8:15" s="14" customFormat="1" ht="12.75">
      <c r="H70" s="37"/>
      <c r="I70" s="20"/>
      <c r="J70" s="28"/>
      <c r="K70" s="20"/>
      <c r="L70" s="37"/>
      <c r="N70" s="37"/>
      <c r="O70" s="36"/>
    </row>
    <row r="71" spans="8:15" s="14" customFormat="1" ht="12.75">
      <c r="H71" s="37"/>
      <c r="I71" s="20"/>
      <c r="J71" s="28"/>
      <c r="K71" s="20"/>
      <c r="L71" s="37"/>
      <c r="N71" s="37"/>
      <c r="O71" s="36"/>
    </row>
    <row r="72" spans="8:15" s="14" customFormat="1" ht="12.75">
      <c r="H72" s="37"/>
      <c r="I72" s="20"/>
      <c r="J72" s="28"/>
      <c r="K72" s="20"/>
      <c r="L72" s="37"/>
      <c r="N72" s="37"/>
      <c r="O72" s="3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2019-11-11T12:25:39Z</cp:lastPrinted>
  <dcterms:created xsi:type="dcterms:W3CDTF">1996-10-08T23:32:33Z</dcterms:created>
  <dcterms:modified xsi:type="dcterms:W3CDTF">2023-11-01T11:48:28Z</dcterms:modified>
  <cp:category/>
  <cp:version/>
  <cp:contentType/>
  <cp:contentStatus/>
</cp:coreProperties>
</file>